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OBRAZEC 5.2." sheetId="1" r:id="rId1"/>
    <sheet name="OBRAZEC 5.1." sheetId="2" r:id="rId2"/>
  </sheets>
  <definedNames>
    <definedName name="_xlnm.Print_Area" localSheetId="0">'OBRAZEC 5.2.'!$A$1:$M$498</definedName>
    <definedName name="_xlnm.Print_Titles" localSheetId="1">'OBRAZEC 5.1.'!$19:$19</definedName>
    <definedName name="_xlnm.Print_Titles" localSheetId="0">'OBRAZEC 5.2.'!$1:$1</definedName>
  </definedNames>
  <calcPr fullCalcOnLoad="1"/>
</workbook>
</file>

<file path=xl/sharedStrings.xml><?xml version="1.0" encoding="utf-8"?>
<sst xmlns="http://schemas.openxmlformats.org/spreadsheetml/2006/main" count="1150" uniqueCount="564">
  <si>
    <t>1. MLEKO IN MLEČNI IZDELKI - letne količine</t>
  </si>
  <si>
    <t>živilo</t>
  </si>
  <si>
    <t>pakirano po</t>
  </si>
  <si>
    <t>m.e.</t>
  </si>
  <si>
    <t>cena m.e. brez DDV</t>
  </si>
  <si>
    <t>količina skupaj</t>
  </si>
  <si>
    <t>cena skupaj brez DDV</t>
  </si>
  <si>
    <t>komercialno ime izdelka</t>
  </si>
  <si>
    <t>pakirano po (g ali ml/kos)</t>
  </si>
  <si>
    <t>cena za kos pon.izdelka</t>
  </si>
  <si>
    <t>cena skupaj z DDV</t>
  </si>
  <si>
    <t>10 l</t>
  </si>
  <si>
    <t>l</t>
  </si>
  <si>
    <t>1 l</t>
  </si>
  <si>
    <t>0,2 l</t>
  </si>
  <si>
    <t>SKUPAJ</t>
  </si>
  <si>
    <t>kg</t>
  </si>
  <si>
    <t>250 g</t>
  </si>
  <si>
    <t>200 - 250 g</t>
  </si>
  <si>
    <t>1 - 2 kg</t>
  </si>
  <si>
    <t>2 - 3 kg</t>
  </si>
  <si>
    <t>3 - 5 kg</t>
  </si>
  <si>
    <t>140 - 180 g</t>
  </si>
  <si>
    <t xml:space="preserve">400 - 500 g </t>
  </si>
  <si>
    <t>120 ml</t>
  </si>
  <si>
    <t>2. MESO IN MESNI IZDELKI - letne količine</t>
  </si>
  <si>
    <t>3. RIBE - letne količine</t>
  </si>
  <si>
    <t>10 - 15 kg</t>
  </si>
  <si>
    <t>80 g</t>
  </si>
  <si>
    <t>400 - 500 g</t>
  </si>
  <si>
    <t>0,5 - 1 kg</t>
  </si>
  <si>
    <t>1 kg</t>
  </si>
  <si>
    <t>0,2 - 0,3 l</t>
  </si>
  <si>
    <t>0,8 - 1 kg</t>
  </si>
  <si>
    <t>0,7 - 1 kg</t>
  </si>
  <si>
    <t>60 g</t>
  </si>
  <si>
    <t>120 g</t>
  </si>
  <si>
    <t>8.1. ZAČIMBE</t>
  </si>
  <si>
    <t>10 - 20 g</t>
  </si>
  <si>
    <t>30 - 50 g</t>
  </si>
  <si>
    <t>8.3. JUŠNI KONCENTRATI in OMAKE</t>
  </si>
  <si>
    <t>500 - 800 g</t>
  </si>
  <si>
    <t>kos</t>
  </si>
  <si>
    <t>3.3. KONZERVIRANE RIBE</t>
  </si>
  <si>
    <t>4.1. ZELENJAVA - konvencionalna pridelava</t>
  </si>
  <si>
    <t>zap.št.živila v podsklopu</t>
  </si>
  <si>
    <t>zap. ševilka.listine-dokazila o kvaliteti</t>
  </si>
  <si>
    <t>uveljavljanje kvalitete ponujenih živil obvezno označite s številko 1</t>
  </si>
  <si>
    <t>Ponudnik:</t>
  </si>
  <si>
    <t>__________________</t>
  </si>
  <si>
    <t>1. MLEKO IN MLEČNI IZDELKI</t>
  </si>
  <si>
    <t>2. MESO IN MESNI IZDELKI</t>
  </si>
  <si>
    <t>3. RIBE</t>
  </si>
  <si>
    <t>4. SVEŽA ZELENJAVA IN SADJE</t>
  </si>
  <si>
    <t>5. KONZERVIRANA ZELENJAVA IN SADJE</t>
  </si>
  <si>
    <t>Obrazec št. 5.1.</t>
  </si>
  <si>
    <t xml:space="preserve">___________________ </t>
  </si>
  <si>
    <t>___________________</t>
  </si>
  <si>
    <t>(ponudnik)</t>
  </si>
  <si>
    <t>(datum)</t>
  </si>
  <si>
    <t>P R E D R A Č U N  št. _______</t>
  </si>
  <si>
    <t>(REKAPITULACIJA obrazca št. 5.2.)</t>
  </si>
  <si>
    <t>ZA SUKCESIVNO DOBAVO ŽIVIL ZA POTREBE  OŠ</t>
  </si>
  <si>
    <t>Vse cene vsebujejo že DDV in so računane fco  razloženo šolska kuhinja  – vse pod pogoji  iz razpisne dokumentacije za predmetni javni razpis.</t>
  </si>
  <si>
    <t>SKLOPI OZIROMA PODSKLOPI</t>
  </si>
  <si>
    <t>Število uveljavljenih znakov kvalitete</t>
  </si>
  <si>
    <t>Ponujene cene z vključenim DDV</t>
  </si>
  <si>
    <t>nihanje zgolj v dovoljenjem okviru</t>
  </si>
  <si>
    <t>ni odstopanja</t>
  </si>
  <si>
    <t>_________</t>
  </si>
  <si>
    <t>10 - 40 g</t>
  </si>
  <si>
    <t>20 - 40 g</t>
  </si>
  <si>
    <t>1 - 5 kg</t>
  </si>
  <si>
    <t>0,4 - 1 kg</t>
  </si>
  <si>
    <t>0,10 - 2 kg</t>
  </si>
  <si>
    <t>5 kg</t>
  </si>
  <si>
    <t>100 - 130 g</t>
  </si>
  <si>
    <t>100 g</t>
  </si>
  <si>
    <t>3.1. RIBJI FILEJI ZAMRZNJENI</t>
  </si>
  <si>
    <t>Eko endivija (ekološka pridelava)</t>
  </si>
  <si>
    <t>Motovilec</t>
  </si>
  <si>
    <t>Peteršilj listi</t>
  </si>
  <si>
    <t>Krompir</t>
  </si>
  <si>
    <t>Ananas ekstra sladek</t>
  </si>
  <si>
    <t>Breskve</t>
  </si>
  <si>
    <t>Kivi</t>
  </si>
  <si>
    <t>Marelice</t>
  </si>
  <si>
    <t>Melone</t>
  </si>
  <si>
    <t>Nektarine</t>
  </si>
  <si>
    <t>Eko grozdje namizno belo (ekološka pridelava)</t>
  </si>
  <si>
    <t>Eko grozdje namizno rdeče (ekološka pridelava)</t>
  </si>
  <si>
    <t>Eko jabolka (ekološka pridelava)</t>
  </si>
  <si>
    <t>Eko jagode (ekološka pridelava)</t>
  </si>
  <si>
    <t>Eko hruške (ekološka pridelava)</t>
  </si>
  <si>
    <t>Eko pomaranče (ekološka pridelava)</t>
  </si>
  <si>
    <t>Eko limone (ekološka pridelava)</t>
  </si>
  <si>
    <t>Eko banane (ekološka pridelava)</t>
  </si>
  <si>
    <t>Eko breskve (ekološka pridelava)</t>
  </si>
  <si>
    <t>Eko marelice (ekološka pridelava)</t>
  </si>
  <si>
    <t>Eko nektarine (ekološka pridelava)</t>
  </si>
  <si>
    <t>5.2. PRILOGE IN DODATKI</t>
  </si>
  <si>
    <t>5.1. KONZERVIRANA IN VLOŽENA ZELENJAVA</t>
  </si>
  <si>
    <t>5.3. EKO PRILOGE IN DODATKI</t>
  </si>
  <si>
    <t>Eko kisle kumarice</t>
  </si>
  <si>
    <t>Eko rdeča pesa</t>
  </si>
  <si>
    <t>Eko paprika kisla fileti bela</t>
  </si>
  <si>
    <t>Zelenjavna mešanica (brokoli, cvetača, baby korenje), zamrznjena</t>
  </si>
  <si>
    <t>Grah, zamrznjen</t>
  </si>
  <si>
    <t>Stročji fižol, zeleni, zamrznjen</t>
  </si>
  <si>
    <t>Špinača, pasirana, zamrznjena</t>
  </si>
  <si>
    <t>6. BREZALKOHOLNE PIJAČE - letne količine</t>
  </si>
  <si>
    <t>Eko sok jabolko - 100%</t>
  </si>
  <si>
    <t>Eko sok jabolko, korenje - 100%</t>
  </si>
  <si>
    <t>Eko sok jabolko, grozdje - 100%</t>
  </si>
  <si>
    <t>Sok multivitaminski iz rdečega sadja - 100%</t>
  </si>
  <si>
    <t>Smoothie, pomaranča, jabolko, grozdje</t>
  </si>
  <si>
    <t>Smoothie, breskev, grozdje, jabolko</t>
  </si>
  <si>
    <t>Smoothie, grozdje, jagode, banana</t>
  </si>
  <si>
    <t xml:space="preserve">7. KRUH, PEKOVSKO PECIVO IN SLADKI FINI PEKOVSKI IZDELKI - letne količine </t>
  </si>
  <si>
    <t>Eko radič (ekološka pridelava)</t>
  </si>
  <si>
    <t>7.1. KRUH</t>
  </si>
  <si>
    <t>Kruh, pšenični črni, štruca (rezan, debelina rezine max. 1,5 cm)</t>
  </si>
  <si>
    <t>Kruh, pšenični polbeli, štruca (rezan, debelina rezine max. 1,5 cm)</t>
  </si>
  <si>
    <t>Kruh, rženi mešani (rezan, debelina rezine max. 1,5 cm)</t>
  </si>
  <si>
    <t>Eko kruh, ovseni mešani (rezan)</t>
  </si>
  <si>
    <t>Eko kruh, pirin mešani (rezan)</t>
  </si>
  <si>
    <t>Eko kruh, pšenični črni (rezan)</t>
  </si>
  <si>
    <t>Burek, sirov</t>
  </si>
  <si>
    <t>Štručka hot dog, bela (z odprtino)</t>
  </si>
  <si>
    <t>Eko pecivo, pekovsko, koruzno mešano</t>
  </si>
  <si>
    <t>Eko pecivo, pekovsko, ovseno mešano</t>
  </si>
  <si>
    <t>Eko pecivo, pekovsko, pirino mešano</t>
  </si>
  <si>
    <t>Eko pecivo, pekovsko, pšenično belo, posuto z makom</t>
  </si>
  <si>
    <t>Eko pecivo, pekovsko,  s sirom</t>
  </si>
  <si>
    <t>Drobtine, krušne, bele</t>
  </si>
  <si>
    <t>8. SPLOŠNO PREHRAMBENO BLAGO - letne količine</t>
  </si>
  <si>
    <t>Bazilika</t>
  </si>
  <si>
    <t>Cimet mleti</t>
  </si>
  <si>
    <t>Lovor</t>
  </si>
  <si>
    <t>Majaron</t>
  </si>
  <si>
    <t>Muškatni orešček</t>
  </si>
  <si>
    <t>Origano</t>
  </si>
  <si>
    <t>Paprika mleta sladka</t>
  </si>
  <si>
    <t>Poper mleti</t>
  </si>
  <si>
    <t>Rožmarin</t>
  </si>
  <si>
    <t>Timijan</t>
  </si>
  <si>
    <t>8.2. EKO ČAJI</t>
  </si>
  <si>
    <t>8.4. MEŠANICA KAVNIH NADOMESTKOV</t>
  </si>
  <si>
    <t>8.5. EKO MARMELADA</t>
  </si>
  <si>
    <t>Eko moka, ajdova</t>
  </si>
  <si>
    <t>Eko zdrob, pirin</t>
  </si>
  <si>
    <t>Eko ješprenj</t>
  </si>
  <si>
    <t>Moka, pšenična bela, ostra</t>
  </si>
  <si>
    <t>Sladkor, v prahu</t>
  </si>
  <si>
    <t>Eko jajca</t>
  </si>
  <si>
    <t>Moka, pšenična bela, T 500, gladka</t>
  </si>
  <si>
    <t>8.12. ŠPAGETI IZ ZDROBA DURUM PŠENICE</t>
  </si>
  <si>
    <t>Eko kaša, prosena</t>
  </si>
  <si>
    <t>Eko polenta</t>
  </si>
  <si>
    <t>200 - 400 g</t>
  </si>
  <si>
    <t>Kosmiči, koruzni</t>
  </si>
  <si>
    <t>Kosmiči, čokoladni, kroglice</t>
  </si>
  <si>
    <t>Riž, okroglozrnati, brušen (za mlečni riž)</t>
  </si>
  <si>
    <t>Riž, dolgozrnati, parboiled</t>
  </si>
  <si>
    <t>Pecilni prašek</t>
  </si>
  <si>
    <t>Fižol v zrnu, češnjevec</t>
  </si>
  <si>
    <t>Fižol v zrnu, tetovec</t>
  </si>
  <si>
    <t>Cmoki, slivovi</t>
  </si>
  <si>
    <t>Cmoki, borovničevi</t>
  </si>
  <si>
    <t>Tortelini, sirovi</t>
  </si>
  <si>
    <t>Svaljki, krompirjevi (brez skute)</t>
  </si>
  <si>
    <t>Kaneloni, panirani, s sirom</t>
  </si>
  <si>
    <t>Polpete brokoli - cvetača</t>
  </si>
  <si>
    <t xml:space="preserve">Izjavljamo, da: </t>
  </si>
  <si>
    <t xml:space="preserve">1. da naša ponudba ne vsebuje variantne ponudbe (sprememba v zahtevani kvaliteti razpisanega živila). </t>
  </si>
  <si>
    <t>6. BREZALKOHOLNE PIJAČE</t>
  </si>
  <si>
    <t>7. KRUH, PEKOVSKO PECIVO IN SLADKI FINI PEKOVSKI IZDELKI</t>
  </si>
  <si>
    <t>8. SPLOŠNO PREHRAMBENO BLAGO</t>
  </si>
  <si>
    <t>8.10. JAJČNE TESTENINE ZA JUHE (izdelek iz svežih jajc)</t>
  </si>
  <si>
    <t>8.11. JAJČNE TESTENINE ZA PRILOGE (izdelek iz svežih jajc)</t>
  </si>
  <si>
    <t>Argentinski oslič (Merluccius hubbsi), file, zamrznjen</t>
  </si>
  <si>
    <t>Šampinjoni v slanici, brez umetnih dodatkov</t>
  </si>
  <si>
    <t>Olje, sončnično, jedilno, rafinirano</t>
  </si>
  <si>
    <t>Eko zelena solata (ekološka pridelava)</t>
  </si>
  <si>
    <t>0,5 - 5 kg</t>
  </si>
  <si>
    <r>
      <t xml:space="preserve">Metuljčki, valjani (min. 12,5% jajčni delež; kot npr. Pečjak)- </t>
    </r>
    <r>
      <rPr>
        <b/>
        <sz val="8"/>
        <rFont val="Arial CE"/>
        <family val="0"/>
      </rPr>
      <t>XX</t>
    </r>
  </si>
  <si>
    <r>
      <t>Polžki, drobni (min. 12,5% jajčni delež; kot npr. Pečjak)-</t>
    </r>
    <r>
      <rPr>
        <b/>
        <sz val="8"/>
        <rFont val="Arial CE"/>
        <family val="0"/>
      </rPr>
      <t xml:space="preserve"> XX</t>
    </r>
  </si>
  <si>
    <r>
      <t>Juha, goveja, čista (gov. ekstr. min. 2,5%) kot npr. Knorr -</t>
    </r>
    <r>
      <rPr>
        <b/>
        <sz val="8"/>
        <rFont val="Arial CE"/>
        <family val="0"/>
      </rPr>
      <t xml:space="preserve"> XX</t>
    </r>
  </si>
  <si>
    <r>
      <t xml:space="preserve">Juha, paradižnikova (paradižnik min. 31%; brez dodanih ojačevalcev okusa) kot npr. Knorr - </t>
    </r>
    <r>
      <rPr>
        <b/>
        <sz val="8"/>
        <rFont val="Arial CE"/>
        <family val="0"/>
      </rPr>
      <t>XX</t>
    </r>
  </si>
  <si>
    <r>
      <t>Omaka za pečenko, temna (brez dodanih ojačevalcev okusa) kot npr. Knorr -</t>
    </r>
    <r>
      <rPr>
        <b/>
        <sz val="8"/>
        <rFont val="Arial CE"/>
        <family val="0"/>
      </rPr>
      <t xml:space="preserve"> XX</t>
    </r>
  </si>
  <si>
    <t>1 - 10  kg</t>
  </si>
  <si>
    <t>Prašek za puding (čokolada)</t>
  </si>
  <si>
    <t>Prašek za puding (vanilija)</t>
  </si>
  <si>
    <t>5.5. EKO SUHO SADJE</t>
  </si>
  <si>
    <t>Eko marelice, suhe</t>
  </si>
  <si>
    <t>Baby korenje, zamrznjeno</t>
  </si>
  <si>
    <t>6.4. SOK 0,2 l</t>
  </si>
  <si>
    <t>6.5. EKO SOK 0,2 l</t>
  </si>
  <si>
    <t>6.2. EKO SOK 1 l</t>
  </si>
  <si>
    <t>Eko kruh, pšenični polbeli (rezan)</t>
  </si>
  <si>
    <t>Eko pecivo, pekovsko, pšenično polbelo</t>
  </si>
  <si>
    <t>Eko pšenični krof, z marmelado</t>
  </si>
  <si>
    <t>Eko buhtelj, z marmelado</t>
  </si>
  <si>
    <t>Eko buhtelj, s čokolado</t>
  </si>
  <si>
    <t>Eko mafin, s čokolado</t>
  </si>
  <si>
    <t>1 - 3 kg</t>
  </si>
  <si>
    <t>8.7. MOKA IN MLEVSKI IZDELKI</t>
  </si>
  <si>
    <t>Zdrob, pšenični</t>
  </si>
  <si>
    <t>1.4. EKO MLEČNI NAPITEK Z OKUSOM</t>
  </si>
  <si>
    <t>150 g - 180 g</t>
  </si>
  <si>
    <t>Eko mlečno pecivo, s sezamom</t>
  </si>
  <si>
    <t>Eko mlečno pecivo, z makom</t>
  </si>
  <si>
    <t>7.10. DRUGI PEKOVSKI IZDELKI</t>
  </si>
  <si>
    <t>5 - 10 l</t>
  </si>
  <si>
    <t>4  - 4,2 kg</t>
  </si>
  <si>
    <t>Brokoli, zamrznjen</t>
  </si>
  <si>
    <t>Mlinci (min. 3,4 % svežih  jajc)</t>
  </si>
  <si>
    <t>250 g - 5 kg</t>
  </si>
  <si>
    <t>400 g - 5 kg</t>
  </si>
  <si>
    <r>
      <t xml:space="preserve">Svedri (min. 12,5% jajčni delež; kot npr. Pečjak)- </t>
    </r>
    <r>
      <rPr>
        <b/>
        <sz val="8"/>
        <rFont val="Arial CE"/>
        <family val="0"/>
      </rPr>
      <t>XX</t>
    </r>
  </si>
  <si>
    <r>
      <t xml:space="preserve">Prsi, piščančje, v ovitku, brez alergenov, 90 mm, v kosu (kot npr. Slim&amp;Fit) - </t>
    </r>
    <r>
      <rPr>
        <b/>
        <sz val="8"/>
        <rFont val="Arial CE"/>
        <family val="0"/>
      </rPr>
      <t>XX</t>
    </r>
  </si>
  <si>
    <r>
      <t xml:space="preserve">Obarjena klobasa iz piščančjega mesa, brez alergenov z izjemo soje,  90 mm, v kosu (kot npr. Poli) - </t>
    </r>
    <r>
      <rPr>
        <b/>
        <sz val="8"/>
        <rFont val="Arial CE"/>
        <family val="0"/>
      </rPr>
      <t>XX</t>
    </r>
  </si>
  <si>
    <r>
      <t xml:space="preserve">Pašteta - kokošja brez konzervansov, glutena, ojačevalcev arome (v kvaliteti Argeta Junior Original) - </t>
    </r>
    <r>
      <rPr>
        <b/>
        <sz val="8"/>
        <rFont val="Arial CE"/>
        <family val="0"/>
      </rPr>
      <t>XX</t>
    </r>
  </si>
  <si>
    <r>
      <t xml:space="preserve">Tunina file v oljčnem olju, v kovinski konzervi (kot npr. Simpex) - </t>
    </r>
    <r>
      <rPr>
        <b/>
        <sz val="8"/>
        <rFont val="Arial CE"/>
        <family val="0"/>
      </rPr>
      <t>XX</t>
    </r>
  </si>
  <si>
    <r>
      <t>Fižol v zrnu - rjavi, brez umetnih dodatkov (kot npr. Natureta) -</t>
    </r>
    <r>
      <rPr>
        <b/>
        <sz val="8"/>
        <rFont val="Arial CE"/>
        <family val="0"/>
      </rPr>
      <t xml:space="preserve"> XX</t>
    </r>
  </si>
  <si>
    <r>
      <t>Ajvar nepekoči, brez umetnih dodatkov, z znakom varovalnega živila (kot npr. Natureta) -</t>
    </r>
    <r>
      <rPr>
        <b/>
        <sz val="8"/>
        <rFont val="Arial CE"/>
        <family val="0"/>
      </rPr>
      <t xml:space="preserve"> XX</t>
    </r>
  </si>
  <si>
    <r>
      <t>Gorčica, gorčično seme min. 19%, brez konzervansov, samo naravne arome in barvila (kot npr. Natureta) -</t>
    </r>
    <r>
      <rPr>
        <b/>
        <sz val="8"/>
        <rFont val="Arial CE"/>
        <family val="0"/>
      </rPr>
      <t xml:space="preserve"> XX</t>
    </r>
  </si>
  <si>
    <r>
      <t xml:space="preserve">Paradižnikov koncentrat, brez umetnih dodatkov (kot npr. Natureta) - </t>
    </r>
    <r>
      <rPr>
        <b/>
        <sz val="8"/>
        <rFont val="Arial CE"/>
        <family val="0"/>
      </rPr>
      <t>XX</t>
    </r>
  </si>
  <si>
    <r>
      <t>Paradižnikovi pelati, brez umetnih dodatkov (kot npr. Natureta) -</t>
    </r>
    <r>
      <rPr>
        <b/>
        <sz val="8"/>
        <rFont val="Arial CE"/>
        <family val="0"/>
      </rPr>
      <t xml:space="preserve"> XX</t>
    </r>
  </si>
  <si>
    <r>
      <t xml:space="preserve">Eko ketchup, brez konzervansov in glutena, min. 193 g paradižnika na 100 g izdelka (kot npr. Felix) - </t>
    </r>
    <r>
      <rPr>
        <b/>
        <sz val="8"/>
        <rFont val="Arial CE"/>
        <family val="0"/>
      </rPr>
      <t>XX</t>
    </r>
  </si>
  <si>
    <r>
      <t xml:space="preserve">Sok ananas - 100% (kot npr. Fructal Superior) - </t>
    </r>
    <r>
      <rPr>
        <b/>
        <sz val="8"/>
        <rFont val="Arial CE"/>
        <family val="0"/>
      </rPr>
      <t>XX</t>
    </r>
    <r>
      <rPr>
        <sz val="8"/>
        <rFont val="Arial CE"/>
        <family val="2"/>
      </rPr>
      <t xml:space="preserve"> </t>
    </r>
  </si>
  <si>
    <t xml:space="preserve">6.1. SOK in NEKTAR 1 l - TP s pokrovčkom </t>
  </si>
  <si>
    <t>1 - 5 l</t>
  </si>
  <si>
    <r>
      <t xml:space="preserve">Sok jabolko - 100% (kot npr. Fructal Superior) - </t>
    </r>
    <r>
      <rPr>
        <b/>
        <sz val="8"/>
        <rFont val="Arial CE"/>
        <family val="0"/>
      </rPr>
      <t xml:space="preserve">XX </t>
    </r>
  </si>
  <si>
    <r>
      <t xml:space="preserve">Sok pomaranča - 100% (kot npr. Fructal Superior) - </t>
    </r>
    <r>
      <rPr>
        <b/>
        <sz val="8"/>
        <rFont val="Arial CE"/>
        <family val="0"/>
      </rPr>
      <t xml:space="preserve">XX </t>
    </r>
  </si>
  <si>
    <r>
      <t xml:space="preserve">Keksi, navadni, z otroškimi motivi, vsebujejo maslo in slovenski med (kot npr. Otroško veselje Pečjak) - </t>
    </r>
    <r>
      <rPr>
        <b/>
        <sz val="8"/>
        <rFont val="Arial CE"/>
        <family val="0"/>
      </rPr>
      <t xml:space="preserve">XX </t>
    </r>
  </si>
  <si>
    <r>
      <t xml:space="preserve">Juha, gobova z jurčki (jurčki min. 2,4%; brez dodanih ojačevalcev okusa) kot npr. Knorr - </t>
    </r>
    <r>
      <rPr>
        <b/>
        <sz val="8"/>
        <rFont val="Arial CE"/>
        <family val="0"/>
      </rPr>
      <t>XX</t>
    </r>
  </si>
  <si>
    <r>
      <t>Eko čaj divja češnja, filter vrečke (kot npr. Herba medica) -</t>
    </r>
    <r>
      <rPr>
        <b/>
        <sz val="8"/>
        <rFont val="Arial CE"/>
        <family val="0"/>
      </rPr>
      <t xml:space="preserve"> XX</t>
    </r>
  </si>
  <si>
    <r>
      <t xml:space="preserve">Eko čaj otroški, filter vrečke (kot npr. Herba medica) - </t>
    </r>
    <r>
      <rPr>
        <b/>
        <sz val="8"/>
        <rFont val="Arial CE"/>
        <family val="0"/>
      </rPr>
      <t>XX</t>
    </r>
  </si>
  <si>
    <r>
      <t xml:space="preserve">Eko čaj planinski, filter vrečke (kot npr. Herba medica) - </t>
    </r>
    <r>
      <rPr>
        <b/>
        <sz val="8"/>
        <rFont val="Arial CE"/>
        <family val="0"/>
      </rPr>
      <t>XX</t>
    </r>
  </si>
  <si>
    <r>
      <t xml:space="preserve">Kava, žitna (korenina cikorije, ječmen) kot npr. Proja - </t>
    </r>
    <r>
      <rPr>
        <b/>
        <sz val="8"/>
        <rFont val="Arial CE"/>
        <family val="0"/>
      </rPr>
      <t>XX</t>
    </r>
  </si>
  <si>
    <r>
      <t>Eko marmelada, sliva  (min. 50 g sadja na 100 g; brez konzervansov, arom in barvil) kot npr. Medeni butik Voglar -</t>
    </r>
    <r>
      <rPr>
        <sz val="8"/>
        <rFont val="Arial CE"/>
        <family val="0"/>
      </rPr>
      <t xml:space="preserve"> </t>
    </r>
    <r>
      <rPr>
        <b/>
        <sz val="8"/>
        <rFont val="Arial CE"/>
        <family val="0"/>
      </rPr>
      <t>XX</t>
    </r>
  </si>
  <si>
    <r>
      <t xml:space="preserve">Eko marmelada, jagoda (min. 50 g sadja na 100 g; brez konzervansov, arom in barvil) kot npr. Medeni butik Voglar - </t>
    </r>
    <r>
      <rPr>
        <b/>
        <sz val="8"/>
        <rFont val="Arial CE"/>
        <family val="0"/>
      </rPr>
      <t>XX</t>
    </r>
  </si>
  <si>
    <r>
      <t xml:space="preserve">Eko marmelada, malina  (min. 50 g sadja na 100 g; brez konzervansov, arom in barvil) kot npr. Medeni butik Voglar - </t>
    </r>
    <r>
      <rPr>
        <b/>
        <sz val="8"/>
        <rFont val="Arial CE"/>
        <family val="0"/>
      </rPr>
      <t>XX</t>
    </r>
  </si>
  <si>
    <r>
      <t xml:space="preserve">Eko marmelada, marelica  (min. 50 g sadja na 100 g; brez konzervansov, arom in barvil) kot npr. Medeni butik Voglar - </t>
    </r>
    <r>
      <rPr>
        <b/>
        <sz val="8"/>
        <rFont val="Arial CE"/>
        <family val="0"/>
      </rPr>
      <t>XX</t>
    </r>
  </si>
  <si>
    <t xml:space="preserve">Eko med, gozdni </t>
  </si>
  <si>
    <t xml:space="preserve">Eko med, cvetlični </t>
  </si>
  <si>
    <r>
      <t>Rezanci, jušni, valjani (min. 20% jajčni delež; kot npr. Pečjak) -</t>
    </r>
    <r>
      <rPr>
        <b/>
        <sz val="8"/>
        <rFont val="Arial CE"/>
        <family val="0"/>
      </rPr>
      <t xml:space="preserve"> XX</t>
    </r>
  </si>
  <si>
    <r>
      <t xml:space="preserve">Ribana kaša (min. 20% jajčni delež; kot npr. Pečjak) - </t>
    </r>
    <r>
      <rPr>
        <b/>
        <sz val="8"/>
        <rFont val="Arial CE"/>
        <family val="0"/>
      </rPr>
      <t>XX</t>
    </r>
  </si>
  <si>
    <r>
      <t>Špageti, sestavine brez GSO, čas kuhanja 9 min (kot npr. Barilla) -</t>
    </r>
    <r>
      <rPr>
        <b/>
        <sz val="8"/>
        <rFont val="Arial CE"/>
        <family val="0"/>
      </rPr>
      <t xml:space="preserve"> XX</t>
    </r>
  </si>
  <si>
    <r>
      <t>Čokolada, jedilna, min. 70% kakavovih delov, naravni ekstrakt vanilije (kot npr. Gorenjka) -</t>
    </r>
    <r>
      <rPr>
        <b/>
        <sz val="8"/>
        <rFont val="Arial CE"/>
        <family val="0"/>
      </rPr>
      <t xml:space="preserve"> XX</t>
    </r>
  </si>
  <si>
    <r>
      <t xml:space="preserve">Čokolada, v prahu, min. 36% kakavovih delov, brez umetnih dodatkov (kot npr. Gorenjka) - </t>
    </r>
    <r>
      <rPr>
        <b/>
        <sz val="8"/>
        <rFont val="Arial CE"/>
        <family val="0"/>
      </rPr>
      <t>XX</t>
    </r>
  </si>
  <si>
    <t>400 g - 3 kg</t>
  </si>
  <si>
    <r>
      <t>Kakav v granulah, instant, za pripravo napitka, min. 32% kakava, brez sladil, 30% manj sladkorja (kot npr. BenQuick) -</t>
    </r>
    <r>
      <rPr>
        <b/>
        <sz val="8"/>
        <rFont val="Arial CE"/>
        <family val="0"/>
      </rPr>
      <t xml:space="preserve"> XX</t>
    </r>
  </si>
  <si>
    <r>
      <t xml:space="preserve">Ploščica, malina, rdeča pesa, jabolko, žita (min. 88% sadni delež; kot npr. Fructal Natura) - </t>
    </r>
    <r>
      <rPr>
        <b/>
        <sz val="8"/>
        <rFont val="Arial CE"/>
        <family val="0"/>
      </rPr>
      <t>XX</t>
    </r>
  </si>
  <si>
    <r>
      <t>Kroglice, jušne, vsebujejo certificirano trajnostno pridelano palmovo olje (kot npr. Land-Leben) -</t>
    </r>
    <r>
      <rPr>
        <b/>
        <sz val="8"/>
        <rFont val="Arial CE"/>
        <family val="0"/>
      </rPr>
      <t xml:space="preserve"> XX</t>
    </r>
  </si>
  <si>
    <r>
      <t>Majoneza, 100% iz jajc proste reje (kot npr. Hellman's) -</t>
    </r>
    <r>
      <rPr>
        <b/>
        <sz val="8"/>
        <rFont val="Arial CE"/>
        <family val="0"/>
      </rPr>
      <t xml:space="preserve"> XX</t>
    </r>
  </si>
  <si>
    <r>
      <t xml:space="preserve">Sol, morska, fino mleta, nerafinirana, jodirana, tradicionalno ročno pridelana (kot npr. Piranske soline) - </t>
    </r>
    <r>
      <rPr>
        <b/>
        <sz val="8"/>
        <rFont val="Arial CE"/>
        <family val="0"/>
      </rPr>
      <t>XX</t>
    </r>
    <r>
      <rPr>
        <sz val="8"/>
        <rFont val="Arial CE"/>
        <family val="2"/>
      </rPr>
      <t xml:space="preserve"> </t>
    </r>
    <r>
      <rPr>
        <i/>
        <sz val="8"/>
        <rFont val="Arial CE"/>
        <family val="0"/>
      </rPr>
      <t>(pridelano v Sloveniji)</t>
    </r>
  </si>
  <si>
    <r>
      <t>Rezanci, široki, valjani (min. 12 % jajčni delež; kot npr. Pečjak)-</t>
    </r>
    <r>
      <rPr>
        <b/>
        <sz val="8"/>
        <rFont val="Arial CE"/>
        <family val="0"/>
      </rPr>
      <t xml:space="preserve"> XX</t>
    </r>
  </si>
  <si>
    <r>
      <t xml:space="preserve">Prsi, dimljene puranje, v kosu (kot npr. Slim&amp;Fit) - </t>
    </r>
    <r>
      <rPr>
        <b/>
        <sz val="8"/>
        <rFont val="Arial CE"/>
        <family val="0"/>
      </rPr>
      <t>XX</t>
    </r>
  </si>
  <si>
    <t>200 - 500 g</t>
  </si>
  <si>
    <t>25 - 200 g</t>
  </si>
  <si>
    <t>10 - 200  g</t>
  </si>
  <si>
    <r>
      <t xml:space="preserve">Eko sok iz zgoščenih sadnih sokov: </t>
    </r>
    <r>
      <rPr>
        <sz val="8"/>
        <rFont val="Arial CE"/>
        <family val="0"/>
      </rPr>
      <t xml:space="preserve"> jabolko min 70 %</t>
    </r>
    <r>
      <rPr>
        <sz val="8"/>
        <rFont val="Arial CE"/>
        <family val="2"/>
      </rPr>
      <t xml:space="preserve">, breskova kaša, </t>
    </r>
    <r>
      <rPr>
        <sz val="8"/>
        <rFont val="Arial CE"/>
        <family val="0"/>
      </rPr>
      <t>korenčkova kaša</t>
    </r>
    <r>
      <rPr>
        <sz val="8"/>
        <rFont val="Arial CE"/>
        <family val="2"/>
      </rPr>
      <t xml:space="preserve"> - 100%</t>
    </r>
  </si>
  <si>
    <t>250 - 1000  g</t>
  </si>
  <si>
    <r>
      <t xml:space="preserve">Dodatek jedem z zelenjavo brez dodanih ojačevalcev okusa, barvil in arom (kot npr. Vegeta natur), vedro  - </t>
    </r>
    <r>
      <rPr>
        <b/>
        <sz val="8"/>
        <rFont val="Arial CE"/>
        <family val="0"/>
      </rPr>
      <t>XX</t>
    </r>
  </si>
  <si>
    <t>500  - 1000g</t>
  </si>
  <si>
    <t>Eko sveže stegno, mlada govedina, BK, I. kategorija, v kosu</t>
  </si>
  <si>
    <t>Kruh, s semeni (rezan, debelina rezine max. 1,5 cm)</t>
  </si>
  <si>
    <t>Čebula</t>
  </si>
  <si>
    <t>Česen</t>
  </si>
  <si>
    <t>Koleraba podzemna</t>
  </si>
  <si>
    <t>Korenje</t>
  </si>
  <si>
    <t>Kumare</t>
  </si>
  <si>
    <t>Paradižnik</t>
  </si>
  <si>
    <t>Paradižnik češnjevec</t>
  </si>
  <si>
    <t>Por</t>
  </si>
  <si>
    <t>Radič štrucar</t>
  </si>
  <si>
    <t>Endivija</t>
  </si>
  <si>
    <t>Zelje kitajsko</t>
  </si>
  <si>
    <t>4.2. EKO BUČE</t>
  </si>
  <si>
    <t>Eko buče hokaido (ekološka pridelava)</t>
  </si>
  <si>
    <t>Brokoli</t>
  </si>
  <si>
    <t>4.3. EKO ZELENA SOLATA, ENDIVIJA IN RADIČ</t>
  </si>
  <si>
    <t>4.4. KROMPIR - konvencionalna pridelava</t>
  </si>
  <si>
    <t>4.5. SADJE - konvencionalna pridelava</t>
  </si>
  <si>
    <t>4.6. EKO BANANE</t>
  </si>
  <si>
    <t>4.8. EKO CITRUSI</t>
  </si>
  <si>
    <t>4.9. EKO GROZDJE</t>
  </si>
  <si>
    <t>4.10. EKO JABOLKA IN HRUŠKE</t>
  </si>
  <si>
    <t>4.11. EKO JAGODE</t>
  </si>
  <si>
    <t>Lubenica</t>
  </si>
  <si>
    <t>Cvetača, zamrznjena</t>
  </si>
  <si>
    <r>
      <t>Koruza sladka, brez sladkorja in  umetnih dodatkov (kot npr. Natureta) -</t>
    </r>
    <r>
      <rPr>
        <b/>
        <sz val="8"/>
        <rFont val="Arial CE"/>
        <family val="0"/>
      </rPr>
      <t xml:space="preserve"> XX</t>
    </r>
  </si>
  <si>
    <t>4.7. EKO BRESKVE, MARELICE, NEKTARINE IN SLIVE</t>
  </si>
  <si>
    <t>Eko slive (ekološka pridelava)</t>
  </si>
  <si>
    <r>
      <t xml:space="preserve">Eko sok iz zgoščenih sadnih sokov:  </t>
    </r>
    <r>
      <rPr>
        <sz val="8"/>
        <rFont val="Arial CE"/>
        <family val="0"/>
      </rPr>
      <t>jabolko min 70 %</t>
    </r>
    <r>
      <rPr>
        <sz val="8"/>
        <rFont val="Arial CE"/>
        <family val="2"/>
      </rPr>
      <t>, granatno jabolko, črni ribez in grozdje  - 100%</t>
    </r>
  </si>
  <si>
    <t>Eko pica margerita</t>
  </si>
  <si>
    <t>Eko cimetov polžek</t>
  </si>
  <si>
    <t>Eko rogljiček s kakavovim nadevom</t>
  </si>
  <si>
    <t>Eko parkelj iz mlečnega kvašenega testa</t>
  </si>
  <si>
    <t>Eko trsni sladkor, kristalni</t>
  </si>
  <si>
    <t>8.8. EKO TRSNI SLADKOR</t>
  </si>
  <si>
    <t>Bučke</t>
  </si>
  <si>
    <t>Radič rdeči</t>
  </si>
  <si>
    <t>Solata - zelena (gentile)</t>
  </si>
  <si>
    <t>Solata - zelena (mehka)</t>
  </si>
  <si>
    <t>Solata - zelena (ledenka)</t>
  </si>
  <si>
    <t>Zelena gomolj</t>
  </si>
  <si>
    <t>Zelje belo, mlado</t>
  </si>
  <si>
    <t>400 g - 8 kg</t>
  </si>
  <si>
    <r>
      <t>Eko veganski čokoladno lešnikov namaz, min. 14% lešnikov, z burbonsko vanilijo, s kakavom, trsnim sladkorjem in palmovim oljem iz pravične trgovine (kot npr. Bionella) -</t>
    </r>
    <r>
      <rPr>
        <b/>
        <sz val="8"/>
        <rFont val="Arial CE"/>
        <family val="0"/>
      </rPr>
      <t xml:space="preserve"> XX</t>
    </r>
  </si>
  <si>
    <t>50 - 100 g</t>
  </si>
  <si>
    <r>
      <t xml:space="preserve">Eko vanilijev sladkor, sestavine: sladkor, min. 6% burbonske vanilije; brez arom in drugih dodatkov (kot npr. Sonnetor) - </t>
    </r>
    <r>
      <rPr>
        <b/>
        <sz val="8"/>
        <rFont val="Arial CE"/>
        <family val="0"/>
      </rPr>
      <t>XX</t>
    </r>
  </si>
  <si>
    <t>250 g -350 g</t>
  </si>
  <si>
    <t>0,5 kg -1 kg</t>
  </si>
  <si>
    <t>300 g -500 g</t>
  </si>
  <si>
    <r>
      <t xml:space="preserve">Pašteta - tunina brez konzervansov, glutena, ojačevalcev arome (v kvaliteti Argeta Junior Original) - </t>
    </r>
    <r>
      <rPr>
        <b/>
        <sz val="8"/>
        <rFont val="Arial CE"/>
        <family val="0"/>
      </rPr>
      <t>XX</t>
    </r>
  </si>
  <si>
    <t>80 g -100 g</t>
  </si>
  <si>
    <t xml:space="preserve">Eko goveja, dimljena klobasa za kuhanje, brez konzervansov </t>
  </si>
  <si>
    <t>3.2.  SVEŽE RIBE</t>
  </si>
  <si>
    <t>Atlantski losos file, sveži v kosu, obrezan, brez kože, brez koščic</t>
  </si>
  <si>
    <t>100g</t>
  </si>
  <si>
    <t>pleskavice- mešano meso</t>
  </si>
  <si>
    <t>čevapčiči</t>
  </si>
  <si>
    <t>mesni sir</t>
  </si>
  <si>
    <t>pečenice</t>
  </si>
  <si>
    <t>suha salama (milanska) 90mm</t>
  </si>
  <si>
    <t>1 kg -2 kg</t>
  </si>
  <si>
    <t>šunka prešana pusta, v ovitku 90 mm</t>
  </si>
  <si>
    <t>1 kg -4 kg</t>
  </si>
  <si>
    <t>poltrajna klobasa Mortadela</t>
  </si>
  <si>
    <t>pečen pršut</t>
  </si>
  <si>
    <t>5.6. ZAMRZNJENA ZELENJAVA/ SADJE</t>
  </si>
  <si>
    <t>borovnice</t>
  </si>
  <si>
    <t>jagode</t>
  </si>
  <si>
    <t>gozdni sadeži</t>
  </si>
  <si>
    <t>2,5 kg</t>
  </si>
  <si>
    <t>500g -1000g</t>
  </si>
  <si>
    <t>200 g-1000g</t>
  </si>
  <si>
    <t>sirup banana kivi</t>
  </si>
  <si>
    <t>sirup limona</t>
  </si>
  <si>
    <t>5 l</t>
  </si>
  <si>
    <t>sirup malina</t>
  </si>
  <si>
    <t>sadni sirup jabolko, brez sladkorja, barvil, konzervansov in citronske kisline</t>
  </si>
  <si>
    <t>sadni sirup borovnica, brez sladkorja, barvil, konzervansov in citronske kisline</t>
  </si>
  <si>
    <t>kruh, ajdov mešani (rezan, debelina rezine max. 1.5)</t>
  </si>
  <si>
    <t>0,7 - 1kg</t>
  </si>
  <si>
    <t>Kruh, pisan (rezan, debelina rezine max.1.5)</t>
  </si>
  <si>
    <t>Kruh, graham (rezan, debelina rezine max.1.5)</t>
  </si>
  <si>
    <t>Kruh mešan, brez umetnih dodatkov z MANJ SOLI (rezan, debelina rezine max.1.5)</t>
  </si>
  <si>
    <t>0,7 -1 kg</t>
  </si>
  <si>
    <t xml:space="preserve">zrnato pecivo ali štručka s semeni kornspitz </t>
  </si>
  <si>
    <t xml:space="preserve">bombeta s sezamom </t>
  </si>
  <si>
    <t>80 g - 100 g</t>
  </si>
  <si>
    <t>80 g- 100 g</t>
  </si>
  <si>
    <t xml:space="preserve">lepinja </t>
  </si>
  <si>
    <t>80 g - 120 g</t>
  </si>
  <si>
    <t>štrukelj z orehi</t>
  </si>
  <si>
    <t>kajzarca z manj soli</t>
  </si>
  <si>
    <t>60 g -80 g</t>
  </si>
  <si>
    <t>250g</t>
  </si>
  <si>
    <t>Žemlja črna</t>
  </si>
  <si>
    <t>10 - 50 g</t>
  </si>
  <si>
    <t>10 - 100 g</t>
  </si>
  <si>
    <t>kurkuma (v dozi)</t>
  </si>
  <si>
    <t>česen suhi v zrnu-granulat (v dozi)</t>
  </si>
  <si>
    <r>
      <t xml:space="preserve">Polžki, polnozrnati ( kot npr. Pečjak)- </t>
    </r>
    <r>
      <rPr>
        <b/>
        <sz val="8"/>
        <rFont val="Arial CE"/>
        <family val="0"/>
      </rPr>
      <t>XX</t>
    </r>
  </si>
  <si>
    <t>Kis vinski rdeči</t>
  </si>
  <si>
    <t>rogljički z marmelado, zamrznjeni</t>
  </si>
  <si>
    <t>testo, listnato</t>
  </si>
  <si>
    <t>1 -2 kg</t>
  </si>
  <si>
    <t>testo, vlečeno</t>
  </si>
  <si>
    <t>polnozrnato testo, vlečeno</t>
  </si>
  <si>
    <t>mleto mešano meso (goveje, svinjsko) max. 10-20%% maščobe</t>
  </si>
  <si>
    <t>pisane mrvice za okrasitev</t>
  </si>
  <si>
    <t>50- 100 g</t>
  </si>
  <si>
    <t>Pašteta jetrna kot nap. Podravka</t>
  </si>
  <si>
    <t>450 - 850 g</t>
  </si>
  <si>
    <t>orehi mleti</t>
  </si>
  <si>
    <t>100 - 500 g</t>
  </si>
  <si>
    <t>orehi jedrca</t>
  </si>
  <si>
    <t>100 -500 g</t>
  </si>
  <si>
    <t>kus-kus</t>
  </si>
  <si>
    <t>Eko ajdova kaša</t>
  </si>
  <si>
    <t xml:space="preserve">Mešani sadni kompot </t>
  </si>
  <si>
    <t xml:space="preserve">1 - 2,5 kg </t>
  </si>
  <si>
    <t>puding mlečni vanilija s smetano kot nap. Piki</t>
  </si>
  <si>
    <t>120g</t>
  </si>
  <si>
    <t>puding mlečni s čokolado in smetano kot nap.Piki</t>
  </si>
  <si>
    <t>140 g</t>
  </si>
  <si>
    <t>Moka pirina</t>
  </si>
  <si>
    <t>moka rožičeva</t>
  </si>
  <si>
    <t>Njoki</t>
  </si>
  <si>
    <t>Sojini polpeti</t>
  </si>
  <si>
    <t>Krompir, dolarčki</t>
  </si>
  <si>
    <t>Krompirjevi kroketi</t>
  </si>
  <si>
    <t>čičertika</t>
  </si>
  <si>
    <t>500 -1000 g</t>
  </si>
  <si>
    <t xml:space="preserve">5. KONZERVIRANA ZELENJAVA IN SADJE </t>
  </si>
  <si>
    <t>4. SVEŽA ZELENJAVA IN SADJE ( od 1.2. - 31.3.2022)</t>
  </si>
  <si>
    <t>Paprika različne barve</t>
  </si>
  <si>
    <t>Eko mandarine/klementine (ekološka pridelava)</t>
  </si>
  <si>
    <t>cvetača</t>
  </si>
  <si>
    <t>drobnjak</t>
  </si>
  <si>
    <t>ohrovt</t>
  </si>
  <si>
    <t>šampinjoni sveži</t>
  </si>
  <si>
    <t>Za vsa razpisana in ponujena živila iz shem kakovosti (eko, bio,  zaščitena označba porekla, zaščitena geografska označba, zajamčena tradicionalna posebnost, višja kakovost, integrirana pridelava, izbrana kakovost), kjer je v 2. stolpcu na koncu opisa živila navedeno "-XX"  je potrebno priložiti dokazilo, to je razločno fotografijo ponujenega živila in razločno fotografijo deklaracije na ponujenem živilu. </t>
  </si>
  <si>
    <r>
      <t xml:space="preserve">1.1. MLEKO PASTERIZIRANO </t>
    </r>
    <r>
      <rPr>
        <b/>
        <i/>
        <sz val="8"/>
        <rFont val="Arial CE"/>
        <family val="0"/>
      </rPr>
      <t>(IZBRANA KAKOVOST )</t>
    </r>
  </si>
  <si>
    <r>
      <t xml:space="preserve">1.2. MLEKO STERILIZIRANO </t>
    </r>
    <r>
      <rPr>
        <b/>
        <i/>
        <sz val="8"/>
        <rFont val="Arial CE"/>
        <family val="0"/>
      </rPr>
      <t>(IZBRANA KAKOVOST )</t>
    </r>
  </si>
  <si>
    <t>mleko, sterilizirano, z najmanj 3,5% m.m. (z zamaškom)</t>
  </si>
  <si>
    <t>mleko, sterilizirano, z najmanj 3,5% m.m.</t>
  </si>
  <si>
    <t>eko seneno mleko, pasterizirano, z najmanj 3,2% m.m., lahko tudi nehomogenizirano</t>
  </si>
  <si>
    <t>eko mlečni napitek z lešniki in kakavom, pasteriziran, z najmanj 1,8 % m.m.</t>
  </si>
  <si>
    <t>sladoled, mlečni, lonček (različni okusi)</t>
  </si>
  <si>
    <t>kisla smetana, mileram, 18% m.m.</t>
  </si>
  <si>
    <t>smetana za kuhanje</t>
  </si>
  <si>
    <t>sladka smetana, pasterizirana, 35% m.m.</t>
  </si>
  <si>
    <t>skuta, sadna, lahka, lonček, naravne arome, brez dodanih barvil, brez dodanega sladkorja</t>
  </si>
  <si>
    <t>skuta polnomastna, nepasirana, 35% - 40 % m.m.</t>
  </si>
  <si>
    <t>mlečni namaz različni okusi</t>
  </si>
  <si>
    <t>sirni namaz, navadni (min. 55 % svežega sira)</t>
  </si>
  <si>
    <t>sir beli v slanici-feta</t>
  </si>
  <si>
    <t>sir gorgonzola</t>
  </si>
  <si>
    <t xml:space="preserve"> </t>
  </si>
  <si>
    <r>
      <t xml:space="preserve">1.5 JOGURTI </t>
    </r>
    <r>
      <rPr>
        <b/>
        <i/>
        <sz val="8"/>
        <rFont val="Arial CE"/>
        <family val="0"/>
      </rPr>
      <t>(IZBRANA KAKOVOST )</t>
    </r>
  </si>
  <si>
    <t>jogurt, navadni, 3,2% - 3,5% m.m.</t>
  </si>
  <si>
    <t>jogurt, sadni, 2,0% - 2,5% m.m. (različni okusi)</t>
  </si>
  <si>
    <t>jogurt, sadni, najmanj 3,5% m.m., grški tip jogurta</t>
  </si>
  <si>
    <t>jogurt, navadni, najmanj 3,5% m.m., grški tip jogurta</t>
  </si>
  <si>
    <t>jogurt, navadni, 3,2% - 3,5% m.m., tekoči</t>
  </si>
  <si>
    <t>eko jogurt, vanilija, najmanj 3,5% m.m. v mlečnem delu</t>
  </si>
  <si>
    <t>eko jogurt, borovnica, najmanj 3,5% m.m. v mlečnem delu</t>
  </si>
  <si>
    <t>eko jogurt, breskev/mareilca, najmanj 3,5% m.m. v mlečnem delu</t>
  </si>
  <si>
    <t>eko kefir iz kefirjevih zrn, sadni, 1,5% - 3,5% m.m. (različni okusi - najmanj trije)</t>
  </si>
  <si>
    <t>maslo surovo, iz sladke smetane, I. kvalitete, 82% m.m.</t>
  </si>
  <si>
    <t>eko maslo, 82% m.m.</t>
  </si>
  <si>
    <t>eko kisla smetana, 15% - 18% m.m.</t>
  </si>
  <si>
    <t>eko sir, poltrdi, min. 45% m.m. / s.s. (gavda)</t>
  </si>
  <si>
    <t>sir, poltrdi, min. 45% m.m. / s.s. (edamec)</t>
  </si>
  <si>
    <t xml:space="preserve">sir, dimljen, min. 45% m.m. / s.s. </t>
  </si>
  <si>
    <t>sir ribani, poltrdi, beli (od alergenov lahko vsebuje le mleko)</t>
  </si>
  <si>
    <t>1.6. EKO JOGURTI Z OKUSOM (MANJŠA EMBALAŽA)</t>
  </si>
  <si>
    <r>
      <t xml:space="preserve">1.8. MASLO </t>
    </r>
    <r>
      <rPr>
        <b/>
        <i/>
        <sz val="8"/>
        <rFont val="Arial CE"/>
        <family val="0"/>
      </rPr>
      <t>(IZBRANA KAKOVOST)</t>
    </r>
    <r>
      <rPr>
        <b/>
        <sz val="8"/>
        <rFont val="Arial CE"/>
        <family val="2"/>
      </rPr>
      <t xml:space="preserve"> </t>
    </r>
  </si>
  <si>
    <t>1.11.EKO SIRI</t>
  </si>
  <si>
    <t>1.13. OSTALI SIRI 1</t>
  </si>
  <si>
    <t>1.14. OSTALI SIRI 2</t>
  </si>
  <si>
    <r>
      <t xml:space="preserve">1.15. SKUTA IN MLEČNI NAMAZI </t>
    </r>
    <r>
      <rPr>
        <b/>
        <i/>
        <sz val="8"/>
        <rFont val="Arial CE"/>
        <family val="0"/>
      </rPr>
      <t>(IZBRANA KAKOVOST )</t>
    </r>
  </si>
  <si>
    <r>
      <t>1.16. SKUTA SADNA</t>
    </r>
    <r>
      <rPr>
        <b/>
        <i/>
        <sz val="8"/>
        <rFont val="Arial CE"/>
        <family val="0"/>
      </rPr>
      <t xml:space="preserve"> (IZBRANA KAKOVOST )</t>
    </r>
  </si>
  <si>
    <r>
      <t>1.17. SMETANA</t>
    </r>
    <r>
      <rPr>
        <b/>
        <i/>
        <sz val="8"/>
        <rFont val="Arial CE"/>
        <family val="0"/>
      </rPr>
      <t xml:space="preserve"> (IZBRANA KAKOVOST )</t>
    </r>
  </si>
  <si>
    <r>
      <t xml:space="preserve">1.18. SLADOLED MLEČNI LONČEK </t>
    </r>
    <r>
      <rPr>
        <b/>
        <i/>
        <sz val="8"/>
        <rFont val="Arial CE"/>
        <family val="0"/>
      </rPr>
      <t>(IZBRANA KAKOVOST )</t>
    </r>
  </si>
  <si>
    <t>1.19. PUDING</t>
  </si>
  <si>
    <r>
      <t xml:space="preserve">1.12. SIRI POLTRDI ZA REZANJE </t>
    </r>
    <r>
      <rPr>
        <b/>
        <i/>
        <sz val="8"/>
        <rFont val="Arial CE"/>
        <family val="0"/>
      </rPr>
      <t>(IZBRANA KAKOVOST )</t>
    </r>
  </si>
  <si>
    <t>sveže kosti, goveje, mesnate (rebra - min 30% mesa od celotne teže)</t>
  </si>
  <si>
    <t>sveže stegno, mlada govedina, BK, I. kategorija, v kosu</t>
  </si>
  <si>
    <t>1.3. EKO SENENO MLEKO PASTERIZIRANO</t>
  </si>
  <si>
    <t xml:space="preserve">1.7. EKO KEFIR IZ PRAVIH KEFIRJEVIH ZRN (VEČJA EMBALAŽA) </t>
  </si>
  <si>
    <t xml:space="preserve">1.9. EKO MASLO </t>
  </si>
  <si>
    <r>
      <t xml:space="preserve">1.10. EKO KISLA SMETANA </t>
    </r>
    <r>
      <rPr>
        <b/>
        <i/>
        <sz val="8"/>
        <rFont val="Arial CE"/>
        <family val="0"/>
      </rPr>
      <t xml:space="preserve"> </t>
    </r>
  </si>
  <si>
    <t>sir topljeni za mazanje (z maslom) - 55% m.m. 8 kom.v škatlici</t>
  </si>
  <si>
    <t>sveže krače, piščančje</t>
  </si>
  <si>
    <t>sveži file, piščančji, v kosu</t>
  </si>
  <si>
    <t>sveža nabodala, piščančja</t>
  </si>
  <si>
    <t>sveži file, puranji, v kosu</t>
  </si>
  <si>
    <t>sveže stegno, svinjsko, BK, I. kategorija, v kosu</t>
  </si>
  <si>
    <t>sveže meso, svinjsko, laks kare (v kosu)</t>
  </si>
  <si>
    <r>
      <t xml:space="preserve">Šarenka, amerikanka (Oncorynchus mykiss), beli file, sveža (zaželjeno je, da je </t>
    </r>
    <r>
      <rPr>
        <i/>
        <sz val="8"/>
        <rFont val="Arial CE"/>
        <family val="0"/>
      </rPr>
      <t>vzrejeno v Sloveniji</t>
    </r>
    <r>
      <rPr>
        <sz val="8"/>
        <rFont val="Arial CE"/>
        <family val="2"/>
      </rPr>
      <t>)</t>
    </r>
  </si>
  <si>
    <r>
      <t xml:space="preserve">5.4. EKO KONZERVIRANA IN VLOŽENA ZELENJAVA </t>
    </r>
    <r>
      <rPr>
        <b/>
        <i/>
        <sz val="8"/>
        <rFont val="Arial CE"/>
        <family val="0"/>
      </rPr>
      <t>(zaželjeno je, da je pridelano in predelano v Sloveniji)</t>
    </r>
  </si>
  <si>
    <r>
      <t>Eko jabolčni krhlji, suhi</t>
    </r>
    <r>
      <rPr>
        <i/>
        <sz val="8"/>
        <rFont val="Arial CE"/>
        <family val="0"/>
      </rPr>
      <t xml:space="preserve"> (zaželjeno je, da je pridelano in predelano v Sloveniji)</t>
    </r>
  </si>
  <si>
    <r>
      <t xml:space="preserve">Eko slive, suhe, brez koščic </t>
    </r>
    <r>
      <rPr>
        <i/>
        <sz val="8"/>
        <rFont val="Arial CE"/>
        <family val="0"/>
      </rPr>
      <t>(zaželjen o je, da je pridelano in predelano v Sloveniji)</t>
    </r>
  </si>
  <si>
    <t>6.7. SMOOTHIE</t>
  </si>
  <si>
    <t>7.2. PEKOVSKI IZDELKI</t>
  </si>
  <si>
    <t>7.3. EKO KRUH (brez alergenov z izjemo glutena)</t>
  </si>
  <si>
    <t>7.4. SLANO PEKOVSKO PECIVO</t>
  </si>
  <si>
    <t>7.5. EKO SLANO PEKOVSKO PECIVO (brez alergenov z izjemo glutena, mleka in sezama)</t>
  </si>
  <si>
    <t>7.6. EKO SLADKO PEKOVSKO PECIVO 1  (brez alergenov z izjemo glutena, mleka in sezama)</t>
  </si>
  <si>
    <t>7.7. EKO SLADKO PEKOVSKO PECIVO 2</t>
  </si>
  <si>
    <t>7.8. EKO SLADKO PEKOVSKO PECIVO 3</t>
  </si>
  <si>
    <t>7.9. KEKSI</t>
  </si>
  <si>
    <r>
      <t xml:space="preserve">Kruhove kocke, </t>
    </r>
    <r>
      <rPr>
        <sz val="8"/>
        <rFont val="Arial CE"/>
        <family val="0"/>
      </rPr>
      <t>popečene</t>
    </r>
    <r>
      <rPr>
        <sz val="8"/>
        <rFont val="Arial CE"/>
        <family val="2"/>
      </rPr>
      <t xml:space="preserve"> (kot npr. Knorr, brez dodatkov) - </t>
    </r>
    <r>
      <rPr>
        <b/>
        <sz val="8"/>
        <rFont val="Arial CE"/>
        <family val="0"/>
      </rPr>
      <t>XX</t>
    </r>
  </si>
  <si>
    <t>STANETA ŽAGARJA LIPNICA</t>
  </si>
  <si>
    <t>oziroma za sadje in zelenjavo za obdobje od 01.02.2022(oz. od dneva podpisa pogodbe o dobavi)   do 31.03.2022</t>
  </si>
  <si>
    <t>8.13. ČOKOLADNI IZDELKI 1</t>
  </si>
  <si>
    <t>8.14. ČOKOLADNI IZDELKI 2</t>
  </si>
  <si>
    <t>8.15. EKO ČOKOLADNO LEŠNIKOV NAMAZ IN EKO VANILIJEV SLADKOR</t>
  </si>
  <si>
    <t>8.16. KOSMIČI</t>
  </si>
  <si>
    <t>8.17. RIŽ</t>
  </si>
  <si>
    <t>8.18. OLJE</t>
  </si>
  <si>
    <t>8.19. DODATKI ZA PECIVO</t>
  </si>
  <si>
    <t>8.20. SADNE IN SADNO-ŽITNE PLOŠČICE</t>
  </si>
  <si>
    <t>8.21. JUŠNE ZAKUHE</t>
  </si>
  <si>
    <t>8.23. OSTALO</t>
  </si>
  <si>
    <t>8.24. ZAMRZNJENI IZDELKI</t>
  </si>
  <si>
    <t>5.4. EKO KONZERVIRANA IN VLOŽENA ZELENJAVA</t>
  </si>
  <si>
    <r>
      <t xml:space="preserve">Sok jabolko, motno - 100% (kot npr. Fructal Superior) - </t>
    </r>
    <r>
      <rPr>
        <b/>
        <sz val="8"/>
        <rFont val="Arial CE"/>
        <family val="0"/>
      </rPr>
      <t>XX</t>
    </r>
    <r>
      <rPr>
        <sz val="8"/>
        <rFont val="Arial CE"/>
        <family val="2"/>
      </rPr>
      <t xml:space="preserve"> </t>
    </r>
    <r>
      <rPr>
        <i/>
        <sz val="8"/>
        <rFont val="Arial CE"/>
        <family val="0"/>
      </rPr>
      <t>(zaželjeno je, da je pridelan ali predelan v Sloveniji)</t>
    </r>
  </si>
  <si>
    <r>
      <t xml:space="preserve">Nektar breskev - 50% (kot npr. Fructal Superior) - </t>
    </r>
    <r>
      <rPr>
        <b/>
        <sz val="8"/>
        <rFont val="Arial CE"/>
        <family val="0"/>
      </rPr>
      <t>XX</t>
    </r>
    <r>
      <rPr>
        <sz val="8"/>
        <rFont val="Arial CE"/>
        <family val="2"/>
      </rPr>
      <t xml:space="preserve"> </t>
    </r>
    <r>
      <rPr>
        <i/>
        <sz val="8"/>
        <rFont val="Arial CE"/>
        <family val="0"/>
      </rPr>
      <t>(zaželjeno je, da je pridelan ali predelan v Sloveniji)</t>
    </r>
  </si>
  <si>
    <t xml:space="preserve">7.3. EKO KRUH </t>
  </si>
  <si>
    <t xml:space="preserve">7.5. EKO SLANO PEKOVSKO PECIVO </t>
  </si>
  <si>
    <t xml:space="preserve">7.6. EKO SLADKO PEKOVSKO PECIVO 1  </t>
  </si>
  <si>
    <r>
      <t xml:space="preserve">8.6. EKO MED </t>
    </r>
    <r>
      <rPr>
        <b/>
        <i/>
        <sz val="8"/>
        <rFont val="Arial CE"/>
        <family val="0"/>
      </rPr>
      <t>(zaželjeno je, da je pridelan v Sloveniji)</t>
    </r>
  </si>
  <si>
    <r>
      <t xml:space="preserve">1.10. EKO KISLA SMETANA </t>
    </r>
    <r>
      <rPr>
        <i/>
        <sz val="11"/>
        <rFont val="Arial"/>
        <family val="2"/>
      </rPr>
      <t xml:space="preserve"> </t>
    </r>
  </si>
  <si>
    <t>SKUPAJ 2A</t>
  </si>
  <si>
    <t>SKUPAJ 2B</t>
  </si>
  <si>
    <t xml:space="preserve">1.1. MLEKO PASTERIZIRANO </t>
  </si>
  <si>
    <t xml:space="preserve">1.2. MLEKO STERILIZIRANO </t>
  </si>
  <si>
    <t xml:space="preserve">1.5 JOGURTI </t>
  </si>
  <si>
    <t xml:space="preserve">1.6. EKO JOGURTI Z OKUSOM </t>
  </si>
  <si>
    <t xml:space="preserve">1.7. EKO KEFIR IZ PRAVIH KEFIRJEVIH ZRN </t>
  </si>
  <si>
    <t xml:space="preserve">1.8. MASLO </t>
  </si>
  <si>
    <t xml:space="preserve">1.12. SIRI POLTRDI ZA REZANJE </t>
  </si>
  <si>
    <t xml:space="preserve">1.15. SKUTA IN MLEČNI NAMAZI </t>
  </si>
  <si>
    <r>
      <t>1.16. SKUTA SADNA</t>
    </r>
    <r>
      <rPr>
        <i/>
        <sz val="11"/>
        <rFont val="Arial"/>
        <family val="2"/>
      </rPr>
      <t xml:space="preserve"> </t>
    </r>
  </si>
  <si>
    <t xml:space="preserve">6.1. SOK in NEKTAR 1 l </t>
  </si>
  <si>
    <t xml:space="preserve">6.3. EKO SOK 1 - 5 l </t>
  </si>
  <si>
    <r>
      <t xml:space="preserve">6.3. EKO SOK 1 - 5 l </t>
    </r>
    <r>
      <rPr>
        <b/>
        <i/>
        <sz val="8"/>
        <rFont val="Arial CE"/>
        <family val="0"/>
      </rPr>
      <t>(zaželjeno je, da jesadje pridelano in predelano v Sloveniji)</t>
    </r>
  </si>
  <si>
    <t>6.6. SADNI SIRUPI</t>
  </si>
  <si>
    <t>6.6. SADNI SIRUPi</t>
  </si>
  <si>
    <t>1.18. SLADOLED MLEČNI LONČEK</t>
  </si>
  <si>
    <r>
      <t>1.17. SMETANA</t>
    </r>
    <r>
      <rPr>
        <i/>
        <sz val="11"/>
        <rFont val="Arial"/>
        <family val="2"/>
      </rPr>
      <t xml:space="preserve"> </t>
    </r>
  </si>
  <si>
    <t xml:space="preserve">8.6. EKO MED </t>
  </si>
  <si>
    <t>8.9. EKO JAJCA</t>
  </si>
  <si>
    <t>8.10. JAJČNE TESTENINE ZA JUHE</t>
  </si>
  <si>
    <t xml:space="preserve">8.11. JAJČNE TESTENINE ZA PRILOGE </t>
  </si>
  <si>
    <t xml:space="preserve">2. v kolikor ponudba sledi naročnikovemu opisu kvalitete in ponudnik ponudi t.i. referenčno živilo, fotografije ponujenega izdelka in fotografije deklaracije  ponudbi ni potrebno priložiti. </t>
  </si>
  <si>
    <t>3. kadar  pri posameznih razpisanih živilih, pri katerih v obrazcu 5.2., v stolpcu št. 3 (stolpec C):  a.)   ni izrecno določen razpon teže oz. vsebine posameznega kosa kot npr. "od 20 - 30 g" in b.) ni izrecno določeno "da ni odstopanja",  je dovoljeno  odstopanje pri teži oz. volumnu za  1 kosa ponujenega živila, in sicer za +- 15 %.</t>
  </si>
  <si>
    <t xml:space="preserve">2. da smo v  primeru,  ko je zahtevana kvaliteta razpisanega živila opisana  z navedbo  "kot npr. in  ime referenčnega živila" in nismo ponudili navedenega referenčnega živila ter v primeru, ko je  kvaliteta razpisanega živila opredeljena  z navedbo % posameznih sestavin ter je pri razpisanemu živilu navedena oznaka XX svoji ponudbi priložili fotografijo ponujenega izdelka in fotografijo deklaracije na ponujenem izdelku, vse  v pdf formatu,  označeno z zap.št.sklopa, zap.št. podsklopa in zap.št. razpisanega živila na katerega se fotografija in deklaracija nanašata in imenom ponudnika. </t>
  </si>
  <si>
    <r>
      <t>8.22. EKO MOKA IN MLEVSKI IZDELKI</t>
    </r>
    <r>
      <rPr>
        <b/>
        <i/>
        <sz val="8"/>
        <rFont val="Arial CE"/>
        <family val="0"/>
      </rPr>
      <t xml:space="preserve"> (zaželjeno je, da je žito pridelano ali predelano v Sloveniji)</t>
    </r>
  </si>
  <si>
    <r>
      <t>8.22. EKO MOKA IN MLEVSKI IZDELKI</t>
    </r>
    <r>
      <rPr>
        <i/>
        <sz val="11"/>
        <rFont val="Arial"/>
        <family val="2"/>
      </rPr>
      <t xml:space="preserve"> </t>
    </r>
  </si>
  <si>
    <t xml:space="preserve">2.1. MESO GOVEJE, SVINJSKO IN IZDELKI </t>
  </si>
  <si>
    <r>
      <t xml:space="preserve">2.1.1. MESO GOVEJE IN KOSTI - mlada govedina </t>
    </r>
    <r>
      <rPr>
        <b/>
        <i/>
        <sz val="8"/>
        <rFont val="Arial CE"/>
        <family val="0"/>
      </rPr>
      <t>(IZBRANA KAKOVOST )</t>
    </r>
  </si>
  <si>
    <r>
      <t xml:space="preserve">2.1.2.  HRENOVKE </t>
    </r>
    <r>
      <rPr>
        <b/>
        <i/>
        <sz val="8"/>
        <rFont val="Arial CE"/>
        <family val="0"/>
      </rPr>
      <t>(IZBRANA KAKOVOST )</t>
    </r>
  </si>
  <si>
    <t>2.2. MESO PIŠČANČJE, PURANJE IN IZDELKI</t>
  </si>
  <si>
    <t>2.1.3. MESO SVINJSKO(zaželjeno, da je vzrejeno v Sloveniji)</t>
  </si>
  <si>
    <t>2.1.4. GOTOVI IZDELKI (IZBRANA KAKOVOST )</t>
  </si>
  <si>
    <t>2.1.5. TRAJNE IN POLTRAJNE KLOBASE (IZBRANA KAKOVOST )</t>
  </si>
  <si>
    <r>
      <t>2.1.6. EKO GOVEJE MESO IN MESNI IZDELKI</t>
    </r>
    <r>
      <rPr>
        <b/>
        <i/>
        <sz val="8"/>
        <rFont val="Arial CE"/>
        <family val="0"/>
      </rPr>
      <t xml:space="preserve"> </t>
    </r>
  </si>
  <si>
    <r>
      <t xml:space="preserve">2.2.1. MESO PIŠČANČJE </t>
    </r>
    <r>
      <rPr>
        <b/>
        <i/>
        <sz val="8"/>
        <rFont val="Arial CE"/>
        <family val="0"/>
      </rPr>
      <t>(IZBRANA ALI VIŠJA KAKOVOST )</t>
    </r>
  </si>
  <si>
    <r>
      <t xml:space="preserve">2.2.2. MESO PURANJE </t>
    </r>
    <r>
      <rPr>
        <b/>
        <i/>
        <sz val="8"/>
        <rFont val="Arial CE"/>
        <family val="0"/>
      </rPr>
      <t>(zaželjeno, da je vzrejeno v Sloveniji)</t>
    </r>
  </si>
  <si>
    <t>2.2.3. OBARJENE KLOBASE IZ PERUTNINSKEGA MESA</t>
  </si>
  <si>
    <t>3.2. SVEŽE RIBE</t>
  </si>
  <si>
    <t>0,5-1 kg</t>
  </si>
  <si>
    <t>Predračun velja za obdobje od 01.02.2022(oz. od dneva podpisa pogodbe o dobavi)   do 31.02.2023</t>
  </si>
  <si>
    <t xml:space="preserve">4. ponudniki, ki ponujajo živila BIO oz.  EKO, proizvedena v  ostalih državah Evropske unije, lahko namesto  s strani uradno zapriseženih prevajalcev prevedenih certifikatov, kot ustrezno dokazilo o zatrjevani  in pravilno uveljavljeni kvaliteti prilože fotografijo ponujenega živila in fotografijo deklaracije na ponujenem živilu (v PDF formatu), iz katere mora biti razvidno, da gre za EKO oz. BIO ponujeno živilo.  Slednjih dokazil ni potrebno navajati oz. naštevati v Obvezni prilogi obrazcu 5.2.,  naročniku pa jih je potrebno priložiti med dokazila o kvaliteti ponujenih živil, ustrezno označena z zap.št. sklopa, zap.št. podsklopa in zap.št. razpisanega živila (npr. 8.7.21.).  </t>
  </si>
  <si>
    <t xml:space="preserve">1. oznaka XX na koncu opisa razpisanega živila -    v primeru, ko je zahtevana kvaliteta razpisanega živila opisana  z navedbo  "kot npr. in  ime referenčnega živila" in ponudnik ne ponudi navedenega referenčnega živila  ter  v primeru, ko je kvaliteta razpisanega živila opredeljena  z navedbo % posameznih sestavin, MORA ponudnik svoji ponudbi za vsako razpisano živilo, ki ima  na koncu opisa razpisanega živila navedeno označbo "xx" (stolpec št. 2), svoji ponudbi priložiti FOTOGRAFIJO PONUJENEGA IZDELKA IN FOTOGRAFIJO DEKLARACIJE NA IZDELKU V PDF FORMATU, označeno z zap.št.sklopa, zap.št. podsklopa in zap.št. razpisanega živila na katerega se fotografija in deklaracija nanašata. Naročnik si pridruje pravico, da ponudnika, ki ne bo priložil zahtevanih dokazil ne pozove k dopolnitvi njegove ponudbe in to zavrne kot nedopustno. </t>
  </si>
  <si>
    <r>
      <t xml:space="preserve">Juha, cvetačna (cvetača min. 7,5  %; brez dodanih ojačevalcev okusa) kot npr. Knorr - </t>
    </r>
    <r>
      <rPr>
        <b/>
        <sz val="8"/>
        <rFont val="Arial CE"/>
        <family val="0"/>
      </rPr>
      <t>XX</t>
    </r>
  </si>
  <si>
    <r>
      <t xml:space="preserve">Juha, porova (por min. 7 %,   brez dodanih ojačevalcev okusa) kot npr. Knorr - </t>
    </r>
    <r>
      <rPr>
        <b/>
        <sz val="8"/>
        <rFont val="Arial CE"/>
        <family val="0"/>
      </rPr>
      <t>XX</t>
    </r>
  </si>
  <si>
    <t>1 - 3  kg</t>
  </si>
  <si>
    <t>2,5 - 4,2 kg</t>
  </si>
  <si>
    <t>0,4 kg -1 kg</t>
  </si>
  <si>
    <t>500 g -800 g</t>
  </si>
  <si>
    <t>0,2 - 1 kg</t>
  </si>
  <si>
    <t>0,5 - 10 kg</t>
  </si>
  <si>
    <t>0,5 - 2 kg</t>
  </si>
  <si>
    <r>
      <t>Rižek (min. 12,5 % jajčni delež; kot npr. Pečjak) -</t>
    </r>
    <r>
      <rPr>
        <b/>
        <sz val="8"/>
        <rFont val="Arial CE"/>
        <family val="0"/>
      </rPr>
      <t xml:space="preserve"> XX</t>
    </r>
  </si>
  <si>
    <r>
      <t xml:space="preserve">Zvezdice (min. 12,5 % jajčni delež; kot npr. Pečjak) - </t>
    </r>
    <r>
      <rPr>
        <b/>
        <sz val="8"/>
        <rFont val="Arial CE"/>
        <family val="0"/>
      </rPr>
      <t>XX</t>
    </r>
  </si>
  <si>
    <t>100 - 1000 g</t>
  </si>
  <si>
    <t>0,5 - 2,5 kg</t>
  </si>
  <si>
    <t>0,7 - 2 kg</t>
  </si>
  <si>
    <t>0,4- 3 kg</t>
  </si>
  <si>
    <t>0,5 - 2  kg</t>
  </si>
  <si>
    <t>Eko kruh,  ajdov (rezan)</t>
  </si>
  <si>
    <t>jogurt sadni, 2,5% - 4,3 % m.m., 20 - 30 % sadnega deleža, brez dodanega sladkorja in sladil (različni okusi)</t>
  </si>
  <si>
    <t>mleko, pasterizirano (homogenizirano ali nehomogenizirano), z najmanj 3,2% m.m., homogenizirano</t>
  </si>
  <si>
    <t>hrenovke  goveje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</si>
</sst>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_ ;_ * \(#,##0\)_ ;_ * &quot;-&quot;_)_ ;_ @_ "/>
    <numFmt numFmtId="172" formatCode="_ * #,##0.00_)\ &quot;€&quot;_ ;_ * \(#,##0.00\)\ &quot;€&quot;_ ;_ * &quot;-&quot;??_)\ &quot;€&quot;_ ;_ @_ "/>
    <numFmt numFmtId="173" formatCode="_ * #,##0.00_)_ ;_ * \(#,##0.00\)_ ;_ * &quot;-&quot;??_)_ ;_ @_ "/>
    <numFmt numFmtId="174" formatCode="#,##0.00\ [$€-1]"/>
    <numFmt numFmtId="175" formatCode="_-* #,##0.00\ [$€-1]_-;\-* #,##0.00\ [$€-1]_-;_-* \-??\ [$€-1]_-;_-@_-"/>
    <numFmt numFmtId="176" formatCode="_-* #,##0.00\ [$€-1]_-;\-* #,##0.00\ [$€-1]_-;_-* &quot;-&quot;??\ [$€-1]_-;_-@_-"/>
    <numFmt numFmtId="177" formatCode="#,##0_ ;\-#,##0\ "/>
    <numFmt numFmtId="178" formatCode="#,##0.00\ &quot;€&quot;"/>
    <numFmt numFmtId="179" formatCode="#,##0.00\ [$€-424]"/>
    <numFmt numFmtId="180" formatCode="[$€-2]\ #,##0.00"/>
    <numFmt numFmtId="181" formatCode="_ * #,##0.00_)\ _€_ ;_ * \(#,##0.00\)\ _€_ ;_ * &quot;-&quot;??_)\ _€_ ;_ @_ "/>
  </numFmts>
  <fonts count="54">
    <font>
      <sz val="10"/>
      <name val="Arial"/>
      <family val="0"/>
    </font>
    <font>
      <sz val="11"/>
      <color indexed="8"/>
      <name val="Calibri"/>
      <family val="2"/>
    </font>
    <font>
      <b/>
      <sz val="8"/>
      <name val="Arial"/>
      <family val="2"/>
    </font>
    <font>
      <sz val="8"/>
      <name val="Arial"/>
      <family val="2"/>
    </font>
    <font>
      <sz val="12"/>
      <name val="Arial CE"/>
      <family val="2"/>
    </font>
    <font>
      <sz val="8"/>
      <name val="Arial CE"/>
      <family val="2"/>
    </font>
    <font>
      <b/>
      <sz val="12"/>
      <name val="Arial CE"/>
      <family val="2"/>
    </font>
    <font>
      <b/>
      <sz val="8"/>
      <name val="Arial CE"/>
      <family val="2"/>
    </font>
    <font>
      <b/>
      <sz val="10"/>
      <name val="Arial"/>
      <family val="2"/>
    </font>
    <font>
      <b/>
      <sz val="11"/>
      <name val="Arial"/>
      <family val="2"/>
    </font>
    <font>
      <sz val="11"/>
      <name val="Arial"/>
      <family val="2"/>
    </font>
    <font>
      <sz val="7"/>
      <name val="Arial CE"/>
      <family val="0"/>
    </font>
    <font>
      <b/>
      <i/>
      <sz val="8"/>
      <name val="Arial CE"/>
      <family val="0"/>
    </font>
    <font>
      <sz val="8"/>
      <color indexed="8"/>
      <name val="Arial CE"/>
      <family val="2"/>
    </font>
    <font>
      <i/>
      <sz val="8"/>
      <name val="Arial CE"/>
      <family val="0"/>
    </font>
    <font>
      <u val="single"/>
      <sz val="10"/>
      <color indexed="12"/>
      <name val="Arial"/>
      <family val="2"/>
    </font>
    <font>
      <u val="single"/>
      <sz val="10"/>
      <color indexed="36"/>
      <name val="Arial"/>
      <family val="2"/>
    </font>
    <font>
      <i/>
      <sz val="11"/>
      <name val="Arial"/>
      <family val="2"/>
    </font>
    <font>
      <b/>
      <sz val="9"/>
      <name val="Arial CE"/>
      <family val="2"/>
    </font>
    <font>
      <sz val="9"/>
      <name val="Arial"/>
      <family val="2"/>
    </font>
    <font>
      <b/>
      <sz val="9"/>
      <name val="Arial"/>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14"/>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13"/>
        <bgColor indexed="64"/>
      </patternFill>
    </fill>
    <fill>
      <patternFill patternType="solid">
        <fgColor indexed="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15" fillId="0" borderId="0" applyNumberFormat="0" applyFill="0" applyBorder="0" applyAlignment="0" applyProtection="0"/>
    <xf numFmtId="0" fontId="40" fillId="21" borderId="1" applyNumberFormat="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0" fillId="0" borderId="0">
      <alignment/>
      <protection/>
    </xf>
    <xf numFmtId="0" fontId="45" fillId="22"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8" fillId="0" borderId="6" applyNumberFormat="0" applyFill="0" applyAlignment="0" applyProtection="0"/>
    <xf numFmtId="0" fontId="49" fillId="30" borderId="7" applyNumberFormat="0" applyAlignment="0" applyProtection="0"/>
    <xf numFmtId="0" fontId="50" fillId="21" borderId="8" applyNumberFormat="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2" fillId="32" borderId="8" applyNumberFormat="0" applyAlignment="0" applyProtection="0"/>
    <xf numFmtId="0" fontId="53" fillId="0" borderId="9" applyNumberFormat="0" applyFill="0" applyAlignment="0" applyProtection="0"/>
  </cellStyleXfs>
  <cellXfs count="254">
    <xf numFmtId="0" fontId="0" fillId="0" borderId="0" xfId="0" applyAlignment="1">
      <alignment/>
    </xf>
    <xf numFmtId="0" fontId="0" fillId="0" borderId="0" xfId="0"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xf>
    <xf numFmtId="49" fontId="5" fillId="0" borderId="10" xfId="0" applyNumberFormat="1" applyFont="1" applyBorder="1" applyAlignment="1">
      <alignment horizontal="left"/>
    </xf>
    <xf numFmtId="49" fontId="5" fillId="0" borderId="10" xfId="0" applyNumberFormat="1" applyFont="1" applyBorder="1" applyAlignment="1">
      <alignment horizontal="center"/>
    </xf>
    <xf numFmtId="49" fontId="5" fillId="0" borderId="0" xfId="0" applyNumberFormat="1" applyFont="1" applyAlignment="1">
      <alignment horizontal="left"/>
    </xf>
    <xf numFmtId="49" fontId="5" fillId="0" borderId="0" xfId="0" applyNumberFormat="1" applyFont="1" applyAlignment="1">
      <alignment horizontal="center"/>
    </xf>
    <xf numFmtId="49" fontId="5" fillId="0" borderId="10" xfId="0" applyNumberFormat="1" applyFont="1" applyFill="1" applyBorder="1" applyAlignment="1">
      <alignment horizontal="center"/>
    </xf>
    <xf numFmtId="0" fontId="2" fillId="0" borderId="10" xfId="0" applyFont="1" applyFill="1" applyBorder="1" applyAlignment="1">
      <alignment horizontal="center"/>
    </xf>
    <xf numFmtId="0" fontId="3" fillId="0" borderId="10" xfId="0" applyFont="1" applyFill="1" applyBorder="1" applyAlignment="1">
      <alignment horizontal="center"/>
    </xf>
    <xf numFmtId="0" fontId="3" fillId="0" borderId="10" xfId="0" applyFont="1" applyFill="1" applyBorder="1" applyAlignment="1">
      <alignment/>
    </xf>
    <xf numFmtId="49" fontId="7" fillId="33" borderId="10" xfId="0" applyNumberFormat="1" applyFont="1" applyFill="1" applyBorder="1" applyAlignment="1">
      <alignment horizontal="left"/>
    </xf>
    <xf numFmtId="49" fontId="7" fillId="33" borderId="10" xfId="0" applyNumberFormat="1" applyFont="1" applyFill="1" applyBorder="1" applyAlignment="1">
      <alignment horizontal="center"/>
    </xf>
    <xf numFmtId="49" fontId="5" fillId="33" borderId="10" xfId="0" applyNumberFormat="1" applyFont="1" applyFill="1" applyBorder="1" applyAlignment="1">
      <alignment horizontal="center"/>
    </xf>
    <xf numFmtId="49" fontId="7" fillId="33" borderId="10" xfId="0" applyNumberFormat="1" applyFont="1" applyFill="1" applyBorder="1" applyAlignment="1">
      <alignment/>
    </xf>
    <xf numFmtId="49" fontId="5" fillId="33" borderId="10" xfId="0" applyNumberFormat="1" applyFont="1" applyFill="1" applyBorder="1" applyAlignment="1">
      <alignment horizontal="left"/>
    </xf>
    <xf numFmtId="49" fontId="5" fillId="0" borderId="10" xfId="0" applyNumberFormat="1"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
    </xf>
    <xf numFmtId="49" fontId="7" fillId="0" borderId="10" xfId="0" applyNumberFormat="1" applyFont="1" applyBorder="1" applyAlignment="1">
      <alignment horizontal="center"/>
    </xf>
    <xf numFmtId="0" fontId="2" fillId="0" borderId="10" xfId="0" applyFont="1" applyFill="1" applyBorder="1" applyAlignment="1">
      <alignment/>
    </xf>
    <xf numFmtId="4" fontId="7" fillId="0" borderId="10" xfId="0" applyNumberFormat="1" applyFont="1" applyFill="1" applyBorder="1" applyAlignment="1">
      <alignment horizontal="center"/>
    </xf>
    <xf numFmtId="4" fontId="5" fillId="0" borderId="10" xfId="0" applyNumberFormat="1" applyFont="1" applyBorder="1" applyAlignment="1">
      <alignment horizontal="center"/>
    </xf>
    <xf numFmtId="4" fontId="7" fillId="33" borderId="10" xfId="0" applyNumberFormat="1" applyFont="1" applyFill="1" applyBorder="1" applyAlignment="1">
      <alignment horizontal="center"/>
    </xf>
    <xf numFmtId="4" fontId="7" fillId="0" borderId="10" xfId="0" applyNumberFormat="1" applyFont="1" applyBorder="1" applyAlignment="1">
      <alignment horizontal="center"/>
    </xf>
    <xf numFmtId="4" fontId="5" fillId="0" borderId="0" xfId="0" applyNumberFormat="1" applyFont="1" applyAlignment="1">
      <alignment horizontal="center"/>
    </xf>
    <xf numFmtId="49" fontId="5" fillId="0" borderId="10" xfId="0" applyNumberFormat="1" applyFont="1" applyFill="1" applyBorder="1" applyAlignment="1">
      <alignment horizontal="center"/>
    </xf>
    <xf numFmtId="49" fontId="7" fillId="33" borderId="10" xfId="0" applyNumberFormat="1" applyFont="1" applyFill="1" applyBorder="1" applyAlignment="1">
      <alignment horizontal="left" wrapText="1"/>
    </xf>
    <xf numFmtId="0" fontId="3" fillId="0" borderId="11" xfId="0" applyFont="1" applyFill="1" applyBorder="1" applyAlignment="1">
      <alignment/>
    </xf>
    <xf numFmtId="0" fontId="4" fillId="0" borderId="0" xfId="0" applyFont="1" applyFill="1" applyBorder="1" applyAlignment="1">
      <alignment/>
    </xf>
    <xf numFmtId="0" fontId="3" fillId="0" borderId="11" xfId="0" applyFont="1" applyFill="1" applyBorder="1" applyAlignment="1">
      <alignment horizontal="center"/>
    </xf>
    <xf numFmtId="0" fontId="8" fillId="0" borderId="10" xfId="0" applyFont="1" applyFill="1" applyBorder="1" applyAlignment="1">
      <alignment/>
    </xf>
    <xf numFmtId="0" fontId="8" fillId="0" borderId="0" xfId="0" applyFont="1" applyFill="1" applyBorder="1" applyAlignment="1">
      <alignment/>
    </xf>
    <xf numFmtId="4" fontId="5" fillId="0" borderId="10" xfId="0" applyNumberFormat="1" applyFont="1" applyBorder="1" applyAlignment="1">
      <alignment horizontal="right"/>
    </xf>
    <xf numFmtId="4" fontId="7" fillId="33" borderId="10" xfId="0" applyNumberFormat="1" applyFont="1" applyFill="1" applyBorder="1" applyAlignment="1">
      <alignment horizontal="right"/>
    </xf>
    <xf numFmtId="4" fontId="7" fillId="0" borderId="10" xfId="0" applyNumberFormat="1" applyFont="1" applyBorder="1" applyAlignment="1">
      <alignment horizontal="right"/>
    </xf>
    <xf numFmtId="4" fontId="5" fillId="33" borderId="10"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10" xfId="0" applyNumberFormat="1" applyFont="1" applyFill="1" applyBorder="1" applyAlignment="1">
      <alignment horizontal="right"/>
    </xf>
    <xf numFmtId="4" fontId="5" fillId="0" borderId="0" xfId="0" applyNumberFormat="1" applyFont="1" applyAlignment="1">
      <alignment horizontal="right"/>
    </xf>
    <xf numFmtId="174" fontId="5" fillId="0" borderId="10" xfId="0" applyNumberFormat="1" applyFont="1" applyBorder="1" applyAlignment="1">
      <alignment horizontal="right"/>
    </xf>
    <xf numFmtId="174" fontId="7" fillId="33" borderId="10" xfId="0" applyNumberFormat="1" applyFont="1" applyFill="1" applyBorder="1" applyAlignment="1">
      <alignment horizontal="right"/>
    </xf>
    <xf numFmtId="174" fontId="7" fillId="0" borderId="10" xfId="0" applyNumberFormat="1" applyFont="1" applyBorder="1" applyAlignment="1">
      <alignment horizontal="right"/>
    </xf>
    <xf numFmtId="174" fontId="5" fillId="0" borderId="10" xfId="0" applyNumberFormat="1" applyFont="1" applyFill="1" applyBorder="1" applyAlignment="1">
      <alignment horizontal="right"/>
    </xf>
    <xf numFmtId="174" fontId="5" fillId="33" borderId="10" xfId="0" applyNumberFormat="1" applyFont="1" applyFill="1" applyBorder="1" applyAlignment="1">
      <alignment horizontal="right"/>
    </xf>
    <xf numFmtId="174" fontId="3" fillId="0" borderId="10" xfId="0" applyNumberFormat="1" applyFont="1" applyFill="1" applyBorder="1" applyAlignment="1">
      <alignment horizontal="right"/>
    </xf>
    <xf numFmtId="174" fontId="5" fillId="0" borderId="10" xfId="0" applyNumberFormat="1" applyFont="1" applyFill="1" applyBorder="1" applyAlignment="1">
      <alignment horizontal="right"/>
    </xf>
    <xf numFmtId="49" fontId="7" fillId="33" borderId="10" xfId="0" applyNumberFormat="1" applyFont="1" applyFill="1" applyBorder="1" applyAlignment="1">
      <alignment horizontal="right"/>
    </xf>
    <xf numFmtId="174" fontId="5" fillId="0" borderId="0" xfId="0" applyNumberFormat="1" applyFont="1" applyAlignment="1">
      <alignment horizontal="right"/>
    </xf>
    <xf numFmtId="4" fontId="7" fillId="0" borderId="10" xfId="0" applyNumberFormat="1" applyFont="1" applyFill="1" applyBorder="1" applyAlignment="1">
      <alignment horizontal="right"/>
    </xf>
    <xf numFmtId="0" fontId="2" fillId="0" borderId="10" xfId="0" applyFont="1" applyFill="1" applyBorder="1" applyAlignment="1">
      <alignment horizontal="center" textRotation="90"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horizontal="center"/>
    </xf>
    <xf numFmtId="4" fontId="2" fillId="0" borderId="10" xfId="0" applyNumberFormat="1" applyFont="1" applyFill="1" applyBorder="1" applyAlignment="1">
      <alignment wrapText="1"/>
    </xf>
    <xf numFmtId="4" fontId="2" fillId="0" borderId="10" xfId="0" applyNumberFormat="1" applyFont="1" applyFill="1" applyBorder="1" applyAlignment="1">
      <alignment horizontal="right" wrapText="1"/>
    </xf>
    <xf numFmtId="4" fontId="2" fillId="0" borderId="10" xfId="0" applyNumberFormat="1" applyFont="1" applyFill="1" applyBorder="1" applyAlignment="1">
      <alignment horizontal="center" wrapText="1"/>
    </xf>
    <xf numFmtId="1" fontId="2" fillId="0" borderId="10" xfId="0" applyNumberFormat="1" applyFont="1" applyFill="1" applyBorder="1" applyAlignment="1">
      <alignment horizontal="center" wrapText="1"/>
    </xf>
    <xf numFmtId="0" fontId="2" fillId="0" borderId="0" xfId="0" applyFont="1" applyFill="1" applyBorder="1" applyAlignment="1">
      <alignment horizontal="center"/>
    </xf>
    <xf numFmtId="0" fontId="3" fillId="0" borderId="0" xfId="0" applyFont="1" applyFill="1" applyBorder="1" applyAlignment="1">
      <alignment/>
    </xf>
    <xf numFmtId="1"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xf>
    <xf numFmtId="1" fontId="3" fillId="0" borderId="0" xfId="0" applyNumberFormat="1" applyFont="1" applyFill="1" applyBorder="1" applyAlignment="1">
      <alignment vertical="center"/>
    </xf>
    <xf numFmtId="0" fontId="2" fillId="33" borderId="10" xfId="0" applyFont="1" applyFill="1" applyBorder="1" applyAlignment="1">
      <alignment horizontal="center"/>
    </xf>
    <xf numFmtId="176" fontId="2" fillId="0" borderId="10" xfId="0" applyNumberFormat="1" applyFont="1" applyFill="1" applyBorder="1" applyAlignment="1">
      <alignment horizontal="right" wrapText="1"/>
    </xf>
    <xf numFmtId="176" fontId="3" fillId="0" borderId="10" xfId="0" applyNumberFormat="1" applyFont="1" applyFill="1" applyBorder="1" applyAlignment="1">
      <alignment horizontal="center"/>
    </xf>
    <xf numFmtId="176" fontId="2" fillId="0" borderId="10" xfId="0" applyNumberFormat="1" applyFont="1" applyFill="1" applyBorder="1" applyAlignment="1">
      <alignment/>
    </xf>
    <xf numFmtId="176" fontId="2" fillId="0" borderId="10" xfId="0" applyNumberFormat="1" applyFont="1" applyFill="1" applyBorder="1" applyAlignment="1">
      <alignment horizontal="center"/>
    </xf>
    <xf numFmtId="176" fontId="7" fillId="0" borderId="10" xfId="0" applyNumberFormat="1" applyFont="1" applyFill="1" applyBorder="1" applyAlignment="1">
      <alignment horizontal="center"/>
    </xf>
    <xf numFmtId="176" fontId="7" fillId="0" borderId="10" xfId="0" applyNumberFormat="1" applyFont="1" applyBorder="1" applyAlignment="1">
      <alignment horizontal="center"/>
    </xf>
    <xf numFmtId="176" fontId="0" fillId="0" borderId="0" xfId="0" applyNumberFormat="1" applyFill="1" applyBorder="1" applyAlignment="1">
      <alignment/>
    </xf>
    <xf numFmtId="1" fontId="3" fillId="0" borderId="10" xfId="0" applyNumberFormat="1" applyFont="1" applyFill="1" applyBorder="1" applyAlignment="1">
      <alignment horizontal="center"/>
    </xf>
    <xf numFmtId="1" fontId="2" fillId="0" borderId="10" xfId="0" applyNumberFormat="1" applyFont="1" applyFill="1" applyBorder="1" applyAlignment="1">
      <alignment horizontal="center"/>
    </xf>
    <xf numFmtId="1" fontId="7" fillId="0" borderId="10" xfId="0" applyNumberFormat="1" applyFont="1" applyFill="1" applyBorder="1" applyAlignment="1">
      <alignment horizontal="center"/>
    </xf>
    <xf numFmtId="1" fontId="7" fillId="0" borderId="10" xfId="0" applyNumberFormat="1" applyFont="1" applyBorder="1" applyAlignment="1">
      <alignment horizontal="center"/>
    </xf>
    <xf numFmtId="1" fontId="0" fillId="0" borderId="0" xfId="0" applyNumberFormat="1" applyFill="1" applyBorder="1" applyAlignment="1">
      <alignment horizontal="center"/>
    </xf>
    <xf numFmtId="0" fontId="10" fillId="0" borderId="0" xfId="0" applyFont="1" applyFill="1" applyAlignment="1">
      <alignment/>
    </xf>
    <xf numFmtId="0" fontId="9" fillId="0" borderId="0" xfId="0" applyFont="1" applyAlignment="1">
      <alignment horizontal="justify"/>
    </xf>
    <xf numFmtId="0" fontId="10" fillId="0" borderId="0" xfId="0" applyFont="1" applyAlignment="1">
      <alignment/>
    </xf>
    <xf numFmtId="0" fontId="10" fillId="0" borderId="0" xfId="0" applyFont="1" applyAlignment="1">
      <alignment horizontal="justify"/>
    </xf>
    <xf numFmtId="176" fontId="10" fillId="0" borderId="0" xfId="0" applyNumberFormat="1" applyFont="1" applyFill="1" applyAlignment="1">
      <alignment/>
    </xf>
    <xf numFmtId="0" fontId="10" fillId="0" borderId="10" xfId="0" applyFont="1" applyFill="1" applyBorder="1" applyAlignment="1">
      <alignment vertical="top" wrapText="1"/>
    </xf>
    <xf numFmtId="1" fontId="10" fillId="0" borderId="10" xfId="0" applyNumberFormat="1" applyFont="1" applyFill="1" applyBorder="1" applyAlignment="1">
      <alignment horizontal="center" vertical="top" wrapText="1"/>
    </xf>
    <xf numFmtId="176" fontId="10" fillId="0" borderId="10" xfId="0" applyNumberFormat="1" applyFont="1" applyFill="1" applyBorder="1" applyAlignment="1">
      <alignment horizontal="right" vertical="top" wrapText="1"/>
    </xf>
    <xf numFmtId="0" fontId="9" fillId="0" borderId="10" xfId="0" applyFont="1" applyFill="1" applyBorder="1" applyAlignment="1">
      <alignment/>
    </xf>
    <xf numFmtId="176" fontId="10" fillId="0" borderId="10" xfId="0" applyNumberFormat="1" applyFont="1" applyFill="1" applyBorder="1" applyAlignment="1">
      <alignment vertical="top" wrapText="1"/>
    </xf>
    <xf numFmtId="0" fontId="9" fillId="0" borderId="10" xfId="0" applyFont="1" applyBorder="1" applyAlignment="1">
      <alignment/>
    </xf>
    <xf numFmtId="177" fontId="2" fillId="0" borderId="10" xfId="0" applyNumberFormat="1" applyFont="1" applyFill="1" applyBorder="1" applyAlignment="1">
      <alignment horizontal="center" vertical="center" wrapText="1"/>
    </xf>
    <xf numFmtId="176" fontId="9" fillId="0" borderId="10" xfId="0" applyNumberFormat="1" applyFont="1" applyBorder="1" applyAlignment="1">
      <alignment/>
    </xf>
    <xf numFmtId="49" fontId="7" fillId="0" borderId="10" xfId="0" applyNumberFormat="1" applyFont="1" applyFill="1" applyBorder="1" applyAlignment="1">
      <alignment horizontal="left"/>
    </xf>
    <xf numFmtId="0" fontId="10" fillId="0" borderId="0" xfId="0" applyFont="1" applyAlignment="1">
      <alignment wrapText="1"/>
    </xf>
    <xf numFmtId="0" fontId="9" fillId="0" borderId="10" xfId="0" applyNumberFormat="1" applyFont="1" applyBorder="1" applyAlignment="1">
      <alignment horizontal="center"/>
    </xf>
    <xf numFmtId="49" fontId="5" fillId="0" borderId="10" xfId="0" applyNumberFormat="1" applyFont="1" applyBorder="1" applyAlignment="1">
      <alignment horizontal="left" wrapText="1"/>
    </xf>
    <xf numFmtId="49" fontId="5" fillId="0" borderId="10" xfId="0" applyNumberFormat="1" applyFont="1" applyFill="1" applyBorder="1" applyAlignment="1">
      <alignment horizontal="left" wrapText="1"/>
    </xf>
    <xf numFmtId="49" fontId="5" fillId="0" borderId="10" xfId="0" applyNumberFormat="1" applyFont="1" applyFill="1" applyBorder="1" applyAlignment="1">
      <alignment horizontal="left" wrapText="1"/>
    </xf>
    <xf numFmtId="49" fontId="7" fillId="34" borderId="10" xfId="0" applyNumberFormat="1" applyFont="1" applyFill="1" applyBorder="1" applyAlignment="1">
      <alignment horizontal="left"/>
    </xf>
    <xf numFmtId="49" fontId="11" fillId="34" borderId="10" xfId="41" applyNumberFormat="1" applyFont="1" applyFill="1" applyBorder="1" applyAlignment="1">
      <alignment horizontal="center" wrapText="1"/>
      <protection/>
    </xf>
    <xf numFmtId="49" fontId="5" fillId="34" borderId="10" xfId="0" applyNumberFormat="1" applyFont="1" applyFill="1" applyBorder="1" applyAlignment="1">
      <alignment horizontal="center"/>
    </xf>
    <xf numFmtId="174" fontId="5" fillId="34" borderId="10" xfId="0" applyNumberFormat="1" applyFont="1" applyFill="1" applyBorder="1" applyAlignment="1">
      <alignment horizontal="right"/>
    </xf>
    <xf numFmtId="4" fontId="5" fillId="34" borderId="10" xfId="0" applyNumberFormat="1" applyFont="1" applyFill="1" applyBorder="1" applyAlignment="1">
      <alignment horizontal="right"/>
    </xf>
    <xf numFmtId="4" fontId="5" fillId="34" borderId="10" xfId="0" applyNumberFormat="1"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176" fontId="3" fillId="34" borderId="10" xfId="0" applyNumberFormat="1" applyFont="1" applyFill="1" applyBorder="1" applyAlignment="1">
      <alignment horizontal="center"/>
    </xf>
    <xf numFmtId="49" fontId="7" fillId="34" borderId="10" xfId="0" applyNumberFormat="1" applyFont="1" applyFill="1" applyBorder="1" applyAlignment="1">
      <alignment horizontal="center"/>
    </xf>
    <xf numFmtId="174"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34" borderId="10" xfId="0" applyNumberFormat="1" applyFont="1" applyFill="1" applyBorder="1" applyAlignment="1">
      <alignment horizontal="center"/>
    </xf>
    <xf numFmtId="0" fontId="2" fillId="34" borderId="10" xfId="0" applyFont="1" applyFill="1" applyBorder="1" applyAlignment="1">
      <alignment/>
    </xf>
    <xf numFmtId="1" fontId="2" fillId="34" borderId="10" xfId="0" applyNumberFormat="1" applyFont="1" applyFill="1" applyBorder="1" applyAlignment="1">
      <alignment horizontal="center"/>
    </xf>
    <xf numFmtId="176" fontId="2" fillId="34" borderId="10" xfId="0" applyNumberFormat="1" applyFont="1" applyFill="1" applyBorder="1" applyAlignment="1">
      <alignment/>
    </xf>
    <xf numFmtId="0" fontId="2" fillId="34" borderId="10" xfId="0" applyFont="1" applyFill="1" applyBorder="1" applyAlignment="1">
      <alignment horizontal="center"/>
    </xf>
    <xf numFmtId="176" fontId="2" fillId="34" borderId="10" xfId="0" applyNumberFormat="1" applyFont="1" applyFill="1" applyBorder="1" applyAlignment="1">
      <alignment horizontal="center"/>
    </xf>
    <xf numFmtId="0" fontId="3" fillId="34" borderId="10" xfId="0" applyFont="1" applyFill="1" applyBorder="1" applyAlignment="1">
      <alignment/>
    </xf>
    <xf numFmtId="176" fontId="3" fillId="34" borderId="10" xfId="0" applyNumberFormat="1" applyFont="1" applyFill="1" applyBorder="1" applyAlignment="1">
      <alignment/>
    </xf>
    <xf numFmtId="4" fontId="5" fillId="0" borderId="10" xfId="0" applyNumberFormat="1" applyFont="1" applyFill="1" applyBorder="1" applyAlignment="1">
      <alignment horizontal="center"/>
    </xf>
    <xf numFmtId="0" fontId="7" fillId="34" borderId="10" xfId="0" applyFont="1" applyFill="1" applyBorder="1" applyAlignment="1">
      <alignment horizontal="center"/>
    </xf>
    <xf numFmtId="49" fontId="7" fillId="34" borderId="10" xfId="0" applyNumberFormat="1" applyFont="1" applyFill="1" applyBorder="1" applyAlignment="1">
      <alignment horizontal="left" wrapText="1"/>
    </xf>
    <xf numFmtId="49" fontId="7" fillId="34" borderId="10" xfId="0" applyNumberFormat="1" applyFont="1" applyFill="1" applyBorder="1" applyAlignment="1">
      <alignment horizontal="right"/>
    </xf>
    <xf numFmtId="1" fontId="7" fillId="34" borderId="10" xfId="0" applyNumberFormat="1" applyFont="1" applyFill="1" applyBorder="1" applyAlignment="1">
      <alignment horizontal="center"/>
    </xf>
    <xf numFmtId="176" fontId="7" fillId="34" borderId="10" xfId="0" applyNumberFormat="1" applyFont="1" applyFill="1" applyBorder="1" applyAlignment="1">
      <alignment horizontal="center"/>
    </xf>
    <xf numFmtId="49" fontId="11" fillId="34" borderId="10" xfId="0" applyNumberFormat="1" applyFont="1" applyFill="1" applyBorder="1" applyAlignment="1">
      <alignment horizontal="center"/>
    </xf>
    <xf numFmtId="1" fontId="5" fillId="34" borderId="10" xfId="0" applyNumberFormat="1" applyFont="1" applyFill="1" applyBorder="1" applyAlignment="1">
      <alignment horizontal="center"/>
    </xf>
    <xf numFmtId="176" fontId="5" fillId="34" borderId="10" xfId="0" applyNumberFormat="1" applyFont="1" applyFill="1" applyBorder="1" applyAlignment="1">
      <alignment horizontal="center"/>
    </xf>
    <xf numFmtId="0" fontId="0" fillId="34" borderId="10" xfId="0" applyFill="1" applyBorder="1" applyAlignment="1">
      <alignment/>
    </xf>
    <xf numFmtId="1" fontId="0" fillId="34" borderId="10" xfId="0" applyNumberFormat="1" applyFill="1" applyBorder="1" applyAlignment="1">
      <alignment horizontal="center"/>
    </xf>
    <xf numFmtId="176" fontId="0" fillId="34" borderId="10" xfId="0" applyNumberFormat="1" applyFill="1" applyBorder="1" applyAlignment="1">
      <alignment/>
    </xf>
    <xf numFmtId="49" fontId="13" fillId="0" borderId="10" xfId="0" applyNumberFormat="1" applyFont="1" applyBorder="1" applyAlignment="1">
      <alignment horizontal="left"/>
    </xf>
    <xf numFmtId="49" fontId="5" fillId="0" borderId="10" xfId="0" applyNumberFormat="1" applyFont="1" applyFill="1" applyBorder="1" applyAlignment="1">
      <alignment horizontal="left"/>
    </xf>
    <xf numFmtId="44" fontId="2" fillId="0" borderId="0" xfId="0" applyNumberFormat="1" applyFont="1" applyFill="1" applyBorder="1" applyAlignment="1">
      <alignment horizontal="center"/>
    </xf>
    <xf numFmtId="44" fontId="2" fillId="0" borderId="0" xfId="0" applyNumberFormat="1" applyFont="1" applyFill="1" applyBorder="1" applyAlignment="1">
      <alignment horizontal="center" vertical="center"/>
    </xf>
    <xf numFmtId="44" fontId="4" fillId="0" borderId="0" xfId="0" applyNumberFormat="1" applyFont="1" applyFill="1" applyBorder="1" applyAlignment="1">
      <alignment/>
    </xf>
    <xf numFmtId="44" fontId="3" fillId="0" borderId="0" xfId="0" applyNumberFormat="1" applyFont="1" applyFill="1" applyBorder="1" applyAlignment="1">
      <alignment horizontal="center"/>
    </xf>
    <xf numFmtId="44" fontId="2" fillId="0" borderId="0" xfId="0" applyNumberFormat="1" applyFont="1" applyFill="1" applyBorder="1" applyAlignment="1">
      <alignment/>
    </xf>
    <xf numFmtId="44" fontId="2" fillId="0" borderId="0" xfId="0" applyNumberFormat="1" applyFont="1" applyFill="1" applyBorder="1" applyAlignment="1">
      <alignment horizontal="center"/>
    </xf>
    <xf numFmtId="44" fontId="3" fillId="0" borderId="0" xfId="0" applyNumberFormat="1" applyFont="1" applyFill="1" applyBorder="1" applyAlignment="1">
      <alignment/>
    </xf>
    <xf numFmtId="44" fontId="0" fillId="0" borderId="0" xfId="0" applyNumberFormat="1" applyFill="1" applyBorder="1" applyAlignment="1">
      <alignment/>
    </xf>
    <xf numFmtId="44" fontId="3" fillId="0" borderId="0" xfId="0" applyNumberFormat="1" applyFont="1" applyFill="1" applyBorder="1" applyAlignment="1">
      <alignment horizontal="left"/>
    </xf>
    <xf numFmtId="44" fontId="8" fillId="0" borderId="0" xfId="0" applyNumberFormat="1" applyFont="1" applyFill="1" applyBorder="1" applyAlignment="1">
      <alignment/>
    </xf>
    <xf numFmtId="49" fontId="10" fillId="0" borderId="10" xfId="0" applyNumberFormat="1" applyFont="1" applyFill="1" applyBorder="1" applyAlignment="1">
      <alignment horizontal="left"/>
    </xf>
    <xf numFmtId="0" fontId="10" fillId="0" borderId="0" xfId="0" applyFont="1" applyFill="1" applyBorder="1" applyAlignment="1">
      <alignment/>
    </xf>
    <xf numFmtId="176" fontId="10" fillId="0" borderId="0" xfId="0" applyNumberFormat="1" applyFont="1" applyFill="1" applyBorder="1" applyAlignment="1">
      <alignment vertical="top" wrapText="1"/>
    </xf>
    <xf numFmtId="176" fontId="10" fillId="0" borderId="0" xfId="0" applyNumberFormat="1" applyFont="1" applyFill="1" applyBorder="1" applyAlignment="1">
      <alignment/>
    </xf>
    <xf numFmtId="44" fontId="10" fillId="0" borderId="0" xfId="0" applyNumberFormat="1" applyFont="1" applyFill="1" applyAlignment="1">
      <alignment/>
    </xf>
    <xf numFmtId="177" fontId="10" fillId="0" borderId="10" xfId="0" applyNumberFormat="1" applyFont="1" applyFill="1" applyBorder="1" applyAlignment="1">
      <alignment horizontal="center" vertical="top" wrapText="1"/>
    </xf>
    <xf numFmtId="0" fontId="3" fillId="0" borderId="10" xfId="0" applyFont="1" applyFill="1" applyBorder="1" applyAlignment="1">
      <alignment horizontal="center"/>
    </xf>
    <xf numFmtId="49" fontId="5" fillId="33" borderId="10" xfId="0" applyNumberFormat="1" applyFont="1" applyFill="1" applyBorder="1" applyAlignment="1">
      <alignment horizontal="left"/>
    </xf>
    <xf numFmtId="49" fontId="5" fillId="33" borderId="10" xfId="0" applyNumberFormat="1" applyFont="1" applyFill="1" applyBorder="1" applyAlignment="1">
      <alignment horizontal="left" wrapText="1"/>
    </xf>
    <xf numFmtId="0" fontId="3" fillId="33" borderId="10" xfId="0" applyFont="1" applyFill="1" applyBorder="1" applyAlignment="1">
      <alignment horizontal="center"/>
    </xf>
    <xf numFmtId="49" fontId="5" fillId="33" borderId="10" xfId="0" applyNumberFormat="1" applyFont="1" applyFill="1" applyBorder="1" applyAlignment="1">
      <alignment/>
    </xf>
    <xf numFmtId="49" fontId="5" fillId="33" borderId="10" xfId="0" applyNumberFormat="1" applyFont="1" applyFill="1" applyBorder="1" applyAlignment="1">
      <alignment horizontal="center"/>
    </xf>
    <xf numFmtId="4" fontId="5" fillId="33" borderId="10" xfId="0" applyNumberFormat="1" applyFont="1" applyFill="1" applyBorder="1" applyAlignment="1">
      <alignment horizontal="right"/>
    </xf>
    <xf numFmtId="4" fontId="5" fillId="33" borderId="10" xfId="0" applyNumberFormat="1" applyFont="1" applyFill="1" applyBorder="1" applyAlignment="1">
      <alignment horizontal="center"/>
    </xf>
    <xf numFmtId="176" fontId="2" fillId="0" borderId="10" xfId="0" applyNumberFormat="1" applyFont="1" applyFill="1" applyBorder="1" applyAlignment="1">
      <alignment/>
    </xf>
    <xf numFmtId="174" fontId="5" fillId="33" borderId="10" xfId="0" applyNumberFormat="1" applyFont="1" applyFill="1" applyBorder="1" applyAlignment="1">
      <alignment horizontal="right"/>
    </xf>
    <xf numFmtId="4" fontId="7" fillId="0" borderId="10" xfId="0" applyNumberFormat="1" applyFont="1" applyBorder="1" applyAlignment="1">
      <alignment horizontal="right"/>
    </xf>
    <xf numFmtId="0" fontId="2" fillId="34" borderId="10" xfId="0" applyFont="1" applyFill="1" applyBorder="1" applyAlignment="1">
      <alignment/>
    </xf>
    <xf numFmtId="49" fontId="7" fillId="34" borderId="10" xfId="0" applyNumberFormat="1" applyFont="1" applyFill="1" applyBorder="1" applyAlignment="1">
      <alignment horizontal="left"/>
    </xf>
    <xf numFmtId="49" fontId="7" fillId="34" borderId="10" xfId="0" applyNumberFormat="1" applyFont="1" applyFill="1" applyBorder="1" applyAlignment="1">
      <alignment horizontal="center"/>
    </xf>
    <xf numFmtId="174" fontId="7" fillId="34" borderId="10" xfId="0" applyNumberFormat="1" applyFont="1" applyFill="1" applyBorder="1" applyAlignment="1">
      <alignment horizontal="right"/>
    </xf>
    <xf numFmtId="4" fontId="7" fillId="34" borderId="10" xfId="0" applyNumberFormat="1" applyFont="1" applyFill="1" applyBorder="1" applyAlignment="1">
      <alignment horizontal="right"/>
    </xf>
    <xf numFmtId="4" fontId="7" fillId="34" borderId="10" xfId="0" applyNumberFormat="1" applyFont="1" applyFill="1" applyBorder="1" applyAlignment="1">
      <alignment horizontal="center"/>
    </xf>
    <xf numFmtId="1" fontId="2" fillId="34" borderId="10" xfId="0" applyNumberFormat="1" applyFont="1" applyFill="1" applyBorder="1" applyAlignment="1">
      <alignment horizontal="center"/>
    </xf>
    <xf numFmtId="176" fontId="2" fillId="34" borderId="10" xfId="0" applyNumberFormat="1" applyFont="1" applyFill="1" applyBorder="1" applyAlignment="1">
      <alignment/>
    </xf>
    <xf numFmtId="0" fontId="2" fillId="34" borderId="10" xfId="0" applyFont="1" applyFill="1" applyBorder="1" applyAlignment="1">
      <alignment horizontal="center"/>
    </xf>
    <xf numFmtId="0" fontId="3" fillId="33" borderId="10" xfId="0" applyFont="1" applyFill="1" applyBorder="1" applyAlignment="1">
      <alignment horizontal="center"/>
    </xf>
    <xf numFmtId="174" fontId="7" fillId="34" borderId="10" xfId="0" applyNumberFormat="1" applyFont="1" applyFill="1" applyBorder="1" applyAlignment="1">
      <alignment horizontal="center"/>
    </xf>
    <xf numFmtId="0" fontId="8" fillId="0" borderId="10" xfId="0" applyFont="1" applyFill="1" applyBorder="1" applyAlignment="1">
      <alignment horizontal="center"/>
    </xf>
    <xf numFmtId="0" fontId="0" fillId="0" borderId="0" xfId="0" applyFill="1" applyBorder="1" applyAlignment="1">
      <alignment horizontal="center"/>
    </xf>
    <xf numFmtId="49" fontId="7" fillId="0" borderId="10" xfId="0" applyNumberFormat="1" applyFont="1" applyFill="1" applyBorder="1" applyAlignment="1">
      <alignment horizontal="center"/>
    </xf>
    <xf numFmtId="174" fontId="5" fillId="0" borderId="10" xfId="0" applyNumberFormat="1" applyFont="1" applyFill="1" applyBorder="1" applyAlignment="1">
      <alignment horizontal="right"/>
    </xf>
    <xf numFmtId="4" fontId="5" fillId="0" borderId="10" xfId="0" applyNumberFormat="1" applyFont="1" applyFill="1" applyBorder="1" applyAlignment="1">
      <alignment horizontal="right"/>
    </xf>
    <xf numFmtId="37" fontId="2" fillId="0" borderId="10" xfId="0" applyNumberFormat="1" applyFont="1" applyFill="1" applyBorder="1" applyAlignment="1">
      <alignment horizontal="center"/>
    </xf>
    <xf numFmtId="49" fontId="7" fillId="34" borderId="10" xfId="0" applyNumberFormat="1" applyFont="1" applyFill="1" applyBorder="1" applyAlignment="1">
      <alignment horizontal="left" wrapText="1"/>
    </xf>
    <xf numFmtId="49" fontId="7" fillId="34" borderId="10" xfId="0" applyNumberFormat="1" applyFont="1" applyFill="1" applyBorder="1" applyAlignment="1">
      <alignment horizontal="right"/>
    </xf>
    <xf numFmtId="1" fontId="7" fillId="34" borderId="10" xfId="0" applyNumberFormat="1" applyFont="1" applyFill="1" applyBorder="1" applyAlignment="1">
      <alignment horizontal="center"/>
    </xf>
    <xf numFmtId="176" fontId="7" fillId="34" borderId="10" xfId="0" applyNumberFormat="1" applyFont="1" applyFill="1" applyBorder="1" applyAlignment="1">
      <alignment horizontal="center"/>
    </xf>
    <xf numFmtId="49" fontId="10" fillId="0" borderId="10" xfId="0" applyNumberFormat="1" applyFont="1" applyFill="1" applyBorder="1" applyAlignment="1">
      <alignment horizontal="left"/>
    </xf>
    <xf numFmtId="49" fontId="10" fillId="0" borderId="10" xfId="0" applyNumberFormat="1" applyFont="1" applyFill="1" applyBorder="1" applyAlignment="1">
      <alignment horizontal="left" wrapText="1"/>
    </xf>
    <xf numFmtId="49" fontId="7" fillId="34" borderId="10" xfId="0" applyNumberFormat="1" applyFont="1" applyFill="1" applyBorder="1" applyAlignment="1">
      <alignment/>
    </xf>
    <xf numFmtId="176" fontId="2" fillId="34" borderId="10" xfId="0" applyNumberFormat="1" applyFont="1" applyFill="1" applyBorder="1" applyAlignment="1">
      <alignment horizontal="center"/>
    </xf>
    <xf numFmtId="4" fontId="7" fillId="34" borderId="10" xfId="0" applyNumberFormat="1" applyFont="1" applyFill="1" applyBorder="1" applyAlignment="1">
      <alignment horizontal="center" wrapText="1"/>
    </xf>
    <xf numFmtId="4" fontId="5" fillId="0" borderId="10" xfId="0" applyNumberFormat="1" applyFont="1" applyBorder="1" applyAlignment="1">
      <alignment horizontal="center" wrapText="1"/>
    </xf>
    <xf numFmtId="4" fontId="7" fillId="0" borderId="10" xfId="0" applyNumberFormat="1" applyFont="1" applyFill="1" applyBorder="1" applyAlignment="1">
      <alignment horizontal="center" wrapText="1"/>
    </xf>
    <xf numFmtId="4" fontId="5" fillId="34" borderId="10" xfId="0" applyNumberFormat="1" applyFont="1" applyFill="1" applyBorder="1" applyAlignment="1">
      <alignment horizontal="center" wrapText="1"/>
    </xf>
    <xf numFmtId="4" fontId="7" fillId="0" borderId="10" xfId="0" applyNumberFormat="1" applyFont="1" applyBorder="1" applyAlignment="1">
      <alignment horizontal="center" wrapText="1"/>
    </xf>
    <xf numFmtId="4" fontId="7" fillId="34" borderId="10" xfId="0" applyNumberFormat="1" applyFont="1" applyFill="1" applyBorder="1" applyAlignment="1">
      <alignment horizontal="center" wrapText="1"/>
    </xf>
    <xf numFmtId="4" fontId="7" fillId="33" borderId="10" xfId="0" applyNumberFormat="1" applyFont="1" applyFill="1" applyBorder="1" applyAlignment="1">
      <alignment horizontal="center" wrapText="1"/>
    </xf>
    <xf numFmtId="49" fontId="7" fillId="33" borderId="10" xfId="0" applyNumberFormat="1" applyFont="1" applyFill="1" applyBorder="1" applyAlignment="1">
      <alignment horizontal="left" wrapText="1"/>
    </xf>
    <xf numFmtId="4" fontId="5" fillId="33" borderId="10" xfId="0" applyNumberFormat="1" applyFont="1" applyFill="1" applyBorder="1" applyAlignment="1">
      <alignment horizontal="center" wrapText="1"/>
    </xf>
    <xf numFmtId="49" fontId="7" fillId="0" borderId="10" xfId="0" applyNumberFormat="1" applyFont="1" applyFill="1" applyBorder="1" applyAlignment="1">
      <alignment horizontal="left" wrapText="1"/>
    </xf>
    <xf numFmtId="4" fontId="5" fillId="0" borderId="10" xfId="0" applyNumberFormat="1" applyFont="1" applyFill="1" applyBorder="1" applyAlignment="1">
      <alignment horizontal="center" wrapText="1"/>
    </xf>
    <xf numFmtId="49" fontId="7" fillId="35" borderId="10" xfId="0" applyNumberFormat="1" applyFont="1" applyFill="1" applyBorder="1" applyAlignment="1">
      <alignment horizontal="left"/>
    </xf>
    <xf numFmtId="0" fontId="2" fillId="35" borderId="10" xfId="0" applyFont="1" applyFill="1" applyBorder="1" applyAlignment="1">
      <alignment horizontal="center"/>
    </xf>
    <xf numFmtId="49" fontId="7" fillId="35" borderId="10" xfId="0" applyNumberFormat="1" applyFont="1" applyFill="1" applyBorder="1" applyAlignment="1">
      <alignment horizontal="center"/>
    </xf>
    <xf numFmtId="174" fontId="7" fillId="35" borderId="10" xfId="0" applyNumberFormat="1" applyFont="1" applyFill="1" applyBorder="1" applyAlignment="1">
      <alignment horizontal="right"/>
    </xf>
    <xf numFmtId="4" fontId="7" fillId="35" borderId="10" xfId="0" applyNumberFormat="1" applyFont="1" applyFill="1" applyBorder="1" applyAlignment="1">
      <alignment horizontal="right"/>
    </xf>
    <xf numFmtId="4" fontId="7" fillId="35" borderId="10" xfId="0" applyNumberFormat="1" applyFont="1" applyFill="1" applyBorder="1" applyAlignment="1">
      <alignment horizontal="center"/>
    </xf>
    <xf numFmtId="0" fontId="2" fillId="35" borderId="10" xfId="0" applyFont="1" applyFill="1" applyBorder="1" applyAlignment="1">
      <alignment/>
    </xf>
    <xf numFmtId="1" fontId="2" fillId="35" borderId="10" xfId="0" applyNumberFormat="1" applyFont="1" applyFill="1" applyBorder="1" applyAlignment="1">
      <alignment horizontal="center"/>
    </xf>
    <xf numFmtId="176" fontId="2" fillId="35" borderId="10" xfId="0" applyNumberFormat="1" applyFont="1" applyFill="1" applyBorder="1" applyAlignment="1">
      <alignment/>
    </xf>
    <xf numFmtId="49" fontId="3" fillId="35" borderId="10" xfId="0" applyNumberFormat="1" applyFont="1" applyFill="1" applyBorder="1" applyAlignment="1">
      <alignment horizontal="left" wrapText="1"/>
    </xf>
    <xf numFmtId="0" fontId="3" fillId="35" borderId="10" xfId="0" applyFont="1" applyFill="1" applyBorder="1" applyAlignment="1">
      <alignment horizontal="left" wrapText="1"/>
    </xf>
    <xf numFmtId="1" fontId="0" fillId="0" borderId="0" xfId="0" applyNumberFormat="1" applyAlignment="1">
      <alignment horizontal="center"/>
    </xf>
    <xf numFmtId="176" fontId="0" fillId="0" borderId="0" xfId="0" applyNumberFormat="1" applyAlignment="1">
      <alignment/>
    </xf>
    <xf numFmtId="181" fontId="0" fillId="0" borderId="0" xfId="0" applyNumberFormat="1" applyAlignment="1">
      <alignment/>
    </xf>
    <xf numFmtId="0" fontId="19" fillId="0" borderId="0" xfId="0" applyFont="1" applyAlignment="1">
      <alignment/>
    </xf>
    <xf numFmtId="181" fontId="19" fillId="0" borderId="0" xfId="0" applyNumberFormat="1" applyFont="1" applyAlignment="1">
      <alignment/>
    </xf>
    <xf numFmtId="0" fontId="20" fillId="36" borderId="0" xfId="0" applyFont="1" applyFill="1" applyAlignment="1">
      <alignment horizontal="center"/>
    </xf>
    <xf numFmtId="0" fontId="20" fillId="36" borderId="0" xfId="0" applyFont="1" applyFill="1" applyAlignment="1">
      <alignment horizontal="left"/>
    </xf>
    <xf numFmtId="0" fontId="20" fillId="36" borderId="0" xfId="0" applyFont="1" applyFill="1" applyAlignment="1">
      <alignment/>
    </xf>
    <xf numFmtId="4" fontId="20" fillId="36" borderId="0" xfId="0" applyNumberFormat="1" applyFont="1" applyFill="1" applyAlignment="1">
      <alignment horizontal="right"/>
    </xf>
    <xf numFmtId="4" fontId="20" fillId="36" borderId="0" xfId="0" applyNumberFormat="1" applyFont="1" applyFill="1" applyAlignment="1">
      <alignment horizontal="right"/>
    </xf>
    <xf numFmtId="1" fontId="20" fillId="36" borderId="0" xfId="0" applyNumberFormat="1" applyFont="1" applyFill="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horizontal="center"/>
    </xf>
    <xf numFmtId="176" fontId="0" fillId="0" borderId="0" xfId="0" applyNumberFormat="1" applyFont="1" applyAlignment="1">
      <alignment horizontal="right"/>
    </xf>
    <xf numFmtId="175" fontId="10" fillId="0" borderId="0" xfId="0" applyNumberFormat="1" applyFont="1" applyAlignment="1">
      <alignment/>
    </xf>
    <xf numFmtId="0" fontId="8" fillId="36" borderId="0" xfId="0" applyFont="1" applyFill="1" applyAlignment="1">
      <alignment/>
    </xf>
    <xf numFmtId="49" fontId="7" fillId="36" borderId="0" xfId="0" applyNumberFormat="1" applyFont="1" applyFill="1" applyAlignment="1">
      <alignment horizontal="left"/>
    </xf>
    <xf numFmtId="49" fontId="7" fillId="36" borderId="0" xfId="0" applyNumberFormat="1" applyFont="1" applyFill="1" applyAlignment="1">
      <alignment horizontal="center"/>
    </xf>
    <xf numFmtId="174" fontId="7" fillId="36" borderId="0" xfId="0" applyNumberFormat="1" applyFont="1" applyFill="1" applyAlignment="1">
      <alignment horizontal="right"/>
    </xf>
    <xf numFmtId="4" fontId="7" fillId="36" borderId="0" xfId="0" applyNumberFormat="1" applyFont="1" applyFill="1" applyAlignment="1">
      <alignment horizontal="right"/>
    </xf>
    <xf numFmtId="4" fontId="7" fillId="36" borderId="0" xfId="0" applyNumberFormat="1" applyFont="1" applyFill="1" applyAlignment="1">
      <alignment horizontal="center"/>
    </xf>
    <xf numFmtId="1" fontId="8" fillId="36" borderId="0" xfId="0" applyNumberFormat="1" applyFont="1" applyFill="1" applyAlignment="1">
      <alignment horizontal="center"/>
    </xf>
    <xf numFmtId="176" fontId="8" fillId="36" borderId="0" xfId="0" applyNumberFormat="1" applyFont="1" applyFill="1" applyAlignment="1">
      <alignment/>
    </xf>
    <xf numFmtId="49" fontId="5" fillId="36" borderId="10" xfId="0" applyNumberFormat="1" applyFont="1" applyFill="1" applyBorder="1" applyAlignment="1">
      <alignment horizontal="center"/>
    </xf>
    <xf numFmtId="49" fontId="5" fillId="36" borderId="10" xfId="0" applyNumberFormat="1" applyFont="1" applyFill="1" applyBorder="1" applyAlignment="1">
      <alignment horizontal="left" wrapText="1"/>
    </xf>
    <xf numFmtId="49" fontId="5" fillId="36" borderId="10" xfId="0" applyNumberFormat="1" applyFont="1" applyFill="1" applyBorder="1" applyAlignment="1">
      <alignment horizontal="left"/>
    </xf>
    <xf numFmtId="49" fontId="18" fillId="36" borderId="0" xfId="0" applyNumberFormat="1" applyFont="1" applyFill="1" applyAlignment="1">
      <alignment horizontal="left" wrapText="1"/>
    </xf>
    <xf numFmtId="0" fontId="8" fillId="36" borderId="0" xfId="0" applyFont="1" applyFill="1" applyAlignment="1">
      <alignment/>
    </xf>
    <xf numFmtId="0" fontId="8" fillId="36" borderId="0" xfId="0" applyFont="1" applyFill="1" applyAlignment="1">
      <alignment horizontal="left" wrapText="1"/>
    </xf>
    <xf numFmtId="49" fontId="3" fillId="36" borderId="10" xfId="0" applyNumberFormat="1" applyFont="1" applyFill="1" applyBorder="1" applyAlignment="1">
      <alignment horizontal="left" wrapText="1"/>
    </xf>
    <xf numFmtId="0" fontId="3" fillId="36" borderId="10" xfId="0" applyFont="1" applyFill="1" applyBorder="1" applyAlignment="1">
      <alignment horizontal="left" wrapText="1"/>
    </xf>
    <xf numFmtId="49" fontId="6" fillId="37" borderId="10" xfId="0" applyNumberFormat="1" applyFont="1" applyFill="1" applyBorder="1" applyAlignment="1">
      <alignment horizontal="center" wrapText="1"/>
    </xf>
    <xf numFmtId="0" fontId="0" fillId="37" borderId="10" xfId="0" applyFill="1" applyBorder="1" applyAlignment="1">
      <alignment wrapText="1"/>
    </xf>
    <xf numFmtId="0" fontId="8" fillId="36" borderId="0" xfId="0" applyFont="1" applyFill="1" applyAlignment="1">
      <alignment wrapText="1"/>
    </xf>
    <xf numFmtId="49" fontId="6" fillId="37" borderId="12" xfId="0" applyNumberFormat="1" applyFont="1" applyFill="1" applyBorder="1" applyAlignment="1">
      <alignment horizontal="center" wrapText="1"/>
    </xf>
    <xf numFmtId="49" fontId="6" fillId="37" borderId="13" xfId="0" applyNumberFormat="1" applyFont="1" applyFill="1" applyBorder="1" applyAlignment="1">
      <alignment horizontal="center" wrapText="1"/>
    </xf>
    <xf numFmtId="49" fontId="6" fillId="37" borderId="14" xfId="0" applyNumberFormat="1" applyFont="1" applyFill="1" applyBorder="1" applyAlignment="1">
      <alignment horizontal="center" wrapText="1"/>
    </xf>
    <xf numFmtId="0" fontId="8" fillId="36" borderId="0" xfId="0" applyFont="1" applyFill="1" applyAlignment="1">
      <alignment horizontal="left"/>
    </xf>
    <xf numFmtId="0" fontId="10" fillId="0" borderId="0" xfId="0" applyFont="1" applyAlignment="1">
      <alignment wrapText="1"/>
    </xf>
    <xf numFmtId="0" fontId="0" fillId="0" borderId="0" xfId="0" applyAlignment="1">
      <alignment wrapText="1"/>
    </xf>
    <xf numFmtId="0" fontId="8" fillId="0" borderId="0" xfId="0" applyFont="1" applyAlignment="1">
      <alignment wrapText="1"/>
    </xf>
    <xf numFmtId="0" fontId="9" fillId="0" borderId="0" xfId="0" applyFont="1" applyAlignment="1">
      <alignment horizontal="center" wrapText="1"/>
    </xf>
    <xf numFmtId="0" fontId="9" fillId="0" borderId="0" xfId="0" applyFont="1" applyAlignment="1">
      <alignment horizontal="center"/>
    </xf>
    <xf numFmtId="0" fontId="10" fillId="0" borderId="0" xfId="0" applyFont="1" applyAlignment="1">
      <alignment/>
    </xf>
    <xf numFmtId="0" fontId="10" fillId="0" borderId="0" xfId="0" applyFont="1" applyAlignment="1">
      <alignment horizontal="center"/>
    </xf>
    <xf numFmtId="0" fontId="10" fillId="0" borderId="0" xfId="0" applyFont="1" applyAlignment="1">
      <alignment horizont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List1"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171450</xdr:colOff>
      <xdr:row>487</xdr:row>
      <xdr:rowOff>0</xdr:rowOff>
    </xdr:from>
    <xdr:ext cx="6743700" cy="266700"/>
    <xdr:sp fLocksText="0">
      <xdr:nvSpPr>
        <xdr:cNvPr id="1" name="PoljeZBesedilom 1"/>
        <xdr:cNvSpPr txBox="1">
          <a:spLocks noChangeArrowheads="1"/>
        </xdr:cNvSpPr>
      </xdr:nvSpPr>
      <xdr:spPr>
        <a:xfrm>
          <a:off x="3790950" y="84839175"/>
          <a:ext cx="67437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171450</xdr:colOff>
      <xdr:row>487</xdr:row>
      <xdr:rowOff>0</xdr:rowOff>
    </xdr:from>
    <xdr:ext cx="6724650" cy="266700"/>
    <xdr:sp fLocksText="0">
      <xdr:nvSpPr>
        <xdr:cNvPr id="2" name="PoljeZBesedilom 2"/>
        <xdr:cNvSpPr txBox="1">
          <a:spLocks noChangeArrowheads="1"/>
        </xdr:cNvSpPr>
      </xdr:nvSpPr>
      <xdr:spPr>
        <a:xfrm>
          <a:off x="514350" y="84839175"/>
          <a:ext cx="672465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2266950</xdr:colOff>
      <xdr:row>99</xdr:row>
      <xdr:rowOff>152400</xdr:rowOff>
    </xdr:from>
    <xdr:to>
      <xdr:col>1</xdr:col>
      <xdr:colOff>2266950</xdr:colOff>
      <xdr:row>100</xdr:row>
      <xdr:rowOff>9525</xdr:rowOff>
    </xdr:to>
    <xdr:pic>
      <xdr:nvPicPr>
        <xdr:cNvPr id="3" name="Ink 25"/>
        <xdr:cNvPicPr preferRelativeResize="1">
          <a:picLocks noChangeAspect="1"/>
        </xdr:cNvPicPr>
      </xdr:nvPicPr>
      <xdr:blipFill>
        <a:blip r:embed="rId1"/>
        <a:stretch>
          <a:fillRect/>
        </a:stretch>
      </xdr:blipFill>
      <xdr:spPr>
        <a:xfrm>
          <a:off x="2609850" y="18573750"/>
          <a:ext cx="0" cy="9525"/>
        </a:xfrm>
        <a:prstGeom prst="rect">
          <a:avLst/>
        </a:prstGeom>
        <a:noFill/>
        <a:ln w="9525" cmpd="sng">
          <a:noFill/>
        </a:ln>
      </xdr:spPr>
    </xdr:pic>
    <xdr:clientData/>
  </xdr:twoCellAnchor>
  <xdr:twoCellAnchor editAs="oneCell">
    <xdr:from>
      <xdr:col>5</xdr:col>
      <xdr:colOff>38100</xdr:colOff>
      <xdr:row>96</xdr:row>
      <xdr:rowOff>152400</xdr:rowOff>
    </xdr:from>
    <xdr:to>
      <xdr:col>5</xdr:col>
      <xdr:colOff>38100</xdr:colOff>
      <xdr:row>96</xdr:row>
      <xdr:rowOff>161925</xdr:rowOff>
    </xdr:to>
    <xdr:pic>
      <xdr:nvPicPr>
        <xdr:cNvPr id="4" name="Ink 26"/>
        <xdr:cNvPicPr preferRelativeResize="1">
          <a:picLocks noChangeAspect="1"/>
        </xdr:cNvPicPr>
      </xdr:nvPicPr>
      <xdr:blipFill>
        <a:blip r:embed="rId2"/>
        <a:stretch>
          <a:fillRect/>
        </a:stretch>
      </xdr:blipFill>
      <xdr:spPr>
        <a:xfrm>
          <a:off x="5267325" y="18116550"/>
          <a:ext cx="0" cy="9525"/>
        </a:xfrm>
        <a:prstGeom prst="rect">
          <a:avLst/>
        </a:prstGeom>
        <a:noFill/>
        <a:ln w="9525" cmpd="sng">
          <a:noFill/>
        </a:ln>
      </xdr:spPr>
    </xdr:pic>
    <xdr:clientData/>
  </xdr:twoCellAnchor>
  <xdr:twoCellAnchor editAs="oneCell">
    <xdr:from>
      <xdr:col>1</xdr:col>
      <xdr:colOff>409575</xdr:colOff>
      <xdr:row>104</xdr:row>
      <xdr:rowOff>0</xdr:rowOff>
    </xdr:from>
    <xdr:to>
      <xdr:col>1</xdr:col>
      <xdr:colOff>409575</xdr:colOff>
      <xdr:row>104</xdr:row>
      <xdr:rowOff>0</xdr:rowOff>
    </xdr:to>
    <xdr:pic>
      <xdr:nvPicPr>
        <xdr:cNvPr id="5" name="Ink 29"/>
        <xdr:cNvPicPr preferRelativeResize="1">
          <a:picLocks noChangeAspect="1"/>
        </xdr:cNvPicPr>
      </xdr:nvPicPr>
      <xdr:blipFill>
        <a:blip r:embed="rId3"/>
        <a:stretch>
          <a:fillRect/>
        </a:stretch>
      </xdr:blipFill>
      <xdr:spPr>
        <a:xfrm>
          <a:off x="752475" y="19154775"/>
          <a:ext cx="0" cy="0"/>
        </a:xfrm>
        <a:prstGeom prst="rect">
          <a:avLst/>
        </a:prstGeom>
        <a:noFill/>
        <a:ln w="9525" cmpd="sng">
          <a:noFill/>
        </a:ln>
      </xdr:spPr>
    </xdr:pic>
    <xdr:clientData/>
  </xdr:twoCellAnchor>
  <xdr:twoCellAnchor editAs="oneCell">
    <xdr:from>
      <xdr:col>1</xdr:col>
      <xdr:colOff>133350</xdr:colOff>
      <xdr:row>104</xdr:row>
      <xdr:rowOff>0</xdr:rowOff>
    </xdr:from>
    <xdr:to>
      <xdr:col>1</xdr:col>
      <xdr:colOff>133350</xdr:colOff>
      <xdr:row>104</xdr:row>
      <xdr:rowOff>0</xdr:rowOff>
    </xdr:to>
    <xdr:pic>
      <xdr:nvPicPr>
        <xdr:cNvPr id="6" name="Ink 30"/>
        <xdr:cNvPicPr preferRelativeResize="1">
          <a:picLocks noChangeAspect="1"/>
        </xdr:cNvPicPr>
      </xdr:nvPicPr>
      <xdr:blipFill>
        <a:blip r:embed="rId4"/>
        <a:stretch>
          <a:fillRect/>
        </a:stretch>
      </xdr:blipFill>
      <xdr:spPr>
        <a:xfrm>
          <a:off x="476250" y="19154775"/>
          <a:ext cx="0" cy="0"/>
        </a:xfrm>
        <a:prstGeom prst="rect">
          <a:avLst/>
        </a:prstGeom>
        <a:noFill/>
        <a:ln w="9525" cmpd="sng">
          <a:noFill/>
        </a:ln>
      </xdr:spPr>
    </xdr:pic>
    <xdr:clientData/>
  </xdr:twoCellAnchor>
  <xdr:twoCellAnchor editAs="oneCell">
    <xdr:from>
      <xdr:col>1</xdr:col>
      <xdr:colOff>1095375</xdr:colOff>
      <xdr:row>113</xdr:row>
      <xdr:rowOff>114300</xdr:rowOff>
    </xdr:from>
    <xdr:to>
      <xdr:col>1</xdr:col>
      <xdr:colOff>1095375</xdr:colOff>
      <xdr:row>113</xdr:row>
      <xdr:rowOff>114300</xdr:rowOff>
    </xdr:to>
    <xdr:pic>
      <xdr:nvPicPr>
        <xdr:cNvPr id="7" name="Ink 33"/>
        <xdr:cNvPicPr preferRelativeResize="1">
          <a:picLocks noChangeAspect="1"/>
        </xdr:cNvPicPr>
      </xdr:nvPicPr>
      <xdr:blipFill>
        <a:blip r:embed="rId5"/>
        <a:stretch>
          <a:fillRect/>
        </a:stretch>
      </xdr:blipFill>
      <xdr:spPr>
        <a:xfrm>
          <a:off x="1438275" y="20831175"/>
          <a:ext cx="0" cy="0"/>
        </a:xfrm>
        <a:prstGeom prst="rect">
          <a:avLst/>
        </a:prstGeom>
        <a:noFill/>
        <a:ln w="9525" cmpd="sng">
          <a:noFill/>
        </a:ln>
      </xdr:spPr>
    </xdr:pic>
    <xdr:clientData/>
  </xdr:twoCellAnchor>
  <xdr:twoCellAnchor editAs="oneCell">
    <xdr:from>
      <xdr:col>1</xdr:col>
      <xdr:colOff>1266825</xdr:colOff>
      <xdr:row>104</xdr:row>
      <xdr:rowOff>0</xdr:rowOff>
    </xdr:from>
    <xdr:to>
      <xdr:col>1</xdr:col>
      <xdr:colOff>1266825</xdr:colOff>
      <xdr:row>104</xdr:row>
      <xdr:rowOff>0</xdr:rowOff>
    </xdr:to>
    <xdr:pic>
      <xdr:nvPicPr>
        <xdr:cNvPr id="8" name="Ink 34"/>
        <xdr:cNvPicPr preferRelativeResize="1">
          <a:picLocks noChangeAspect="1"/>
        </xdr:cNvPicPr>
      </xdr:nvPicPr>
      <xdr:blipFill>
        <a:blip r:embed="rId6"/>
        <a:stretch>
          <a:fillRect/>
        </a:stretch>
      </xdr:blipFill>
      <xdr:spPr>
        <a:xfrm>
          <a:off x="1609725" y="19154775"/>
          <a:ext cx="0" cy="0"/>
        </a:xfrm>
        <a:prstGeom prst="rect">
          <a:avLst/>
        </a:prstGeom>
        <a:noFill/>
        <a:ln w="9525" cmpd="sng">
          <a:noFill/>
        </a:ln>
      </xdr:spPr>
    </xdr:pic>
    <xdr:clientData/>
  </xdr:twoCellAnchor>
  <xdr:twoCellAnchor editAs="oneCell">
    <xdr:from>
      <xdr:col>1</xdr:col>
      <xdr:colOff>1295400</xdr:colOff>
      <xdr:row>114</xdr:row>
      <xdr:rowOff>47625</xdr:rowOff>
    </xdr:from>
    <xdr:to>
      <xdr:col>1</xdr:col>
      <xdr:colOff>1295400</xdr:colOff>
      <xdr:row>114</xdr:row>
      <xdr:rowOff>47625</xdr:rowOff>
    </xdr:to>
    <xdr:pic>
      <xdr:nvPicPr>
        <xdr:cNvPr id="9" name="Ink 35"/>
        <xdr:cNvPicPr preferRelativeResize="1">
          <a:picLocks noChangeAspect="1"/>
        </xdr:cNvPicPr>
      </xdr:nvPicPr>
      <xdr:blipFill>
        <a:blip r:embed="rId7"/>
        <a:stretch>
          <a:fillRect/>
        </a:stretch>
      </xdr:blipFill>
      <xdr:spPr>
        <a:xfrm>
          <a:off x="1638300" y="20926425"/>
          <a:ext cx="0" cy="0"/>
        </a:xfrm>
        <a:prstGeom prst="rect">
          <a:avLst/>
        </a:prstGeom>
        <a:noFill/>
        <a:ln w="9525" cmpd="sng">
          <a:noFill/>
        </a:ln>
      </xdr:spPr>
    </xdr:pic>
    <xdr:clientData/>
  </xdr:twoCellAnchor>
  <xdr:twoCellAnchor editAs="oneCell">
    <xdr:from>
      <xdr:col>1</xdr:col>
      <xdr:colOff>723900</xdr:colOff>
      <xdr:row>114</xdr:row>
      <xdr:rowOff>104775</xdr:rowOff>
    </xdr:from>
    <xdr:to>
      <xdr:col>1</xdr:col>
      <xdr:colOff>723900</xdr:colOff>
      <xdr:row>114</xdr:row>
      <xdr:rowOff>104775</xdr:rowOff>
    </xdr:to>
    <xdr:pic>
      <xdr:nvPicPr>
        <xdr:cNvPr id="10" name="Ink 36"/>
        <xdr:cNvPicPr preferRelativeResize="1">
          <a:picLocks noChangeAspect="1"/>
        </xdr:cNvPicPr>
      </xdr:nvPicPr>
      <xdr:blipFill>
        <a:blip r:embed="rId8"/>
        <a:stretch>
          <a:fillRect/>
        </a:stretch>
      </xdr:blipFill>
      <xdr:spPr>
        <a:xfrm>
          <a:off x="1066800" y="20983575"/>
          <a:ext cx="0" cy="0"/>
        </a:xfrm>
        <a:prstGeom prst="rect">
          <a:avLst/>
        </a:prstGeom>
        <a:noFill/>
        <a:ln w="9525" cmpd="sng">
          <a:noFill/>
        </a:ln>
      </xdr:spPr>
    </xdr:pic>
    <xdr:clientData/>
  </xdr:twoCellAnchor>
  <xdr:twoCellAnchor editAs="oneCell">
    <xdr:from>
      <xdr:col>1</xdr:col>
      <xdr:colOff>161925</xdr:colOff>
      <xdr:row>104</xdr:row>
      <xdr:rowOff>0</xdr:rowOff>
    </xdr:from>
    <xdr:to>
      <xdr:col>1</xdr:col>
      <xdr:colOff>161925</xdr:colOff>
      <xdr:row>104</xdr:row>
      <xdr:rowOff>0</xdr:rowOff>
    </xdr:to>
    <xdr:pic>
      <xdr:nvPicPr>
        <xdr:cNvPr id="11" name="Ink 39"/>
        <xdr:cNvPicPr preferRelativeResize="1">
          <a:picLocks noChangeAspect="1"/>
        </xdr:cNvPicPr>
      </xdr:nvPicPr>
      <xdr:blipFill>
        <a:blip r:embed="rId5"/>
        <a:stretch>
          <a:fillRect/>
        </a:stretch>
      </xdr:blipFill>
      <xdr:spPr>
        <a:xfrm>
          <a:off x="504825" y="19154775"/>
          <a:ext cx="0" cy="0"/>
        </a:xfrm>
        <a:prstGeom prst="rect">
          <a:avLst/>
        </a:prstGeom>
        <a:noFill/>
        <a:ln w="9525" cmpd="sng">
          <a:noFill/>
        </a:ln>
      </xdr:spPr>
    </xdr:pic>
    <xdr:clientData/>
  </xdr:twoCellAnchor>
  <xdr:twoCellAnchor editAs="oneCell">
    <xdr:from>
      <xdr:col>1</xdr:col>
      <xdr:colOff>1609725</xdr:colOff>
      <xdr:row>104</xdr:row>
      <xdr:rowOff>0</xdr:rowOff>
    </xdr:from>
    <xdr:to>
      <xdr:col>1</xdr:col>
      <xdr:colOff>1609725</xdr:colOff>
      <xdr:row>104</xdr:row>
      <xdr:rowOff>0</xdr:rowOff>
    </xdr:to>
    <xdr:pic>
      <xdr:nvPicPr>
        <xdr:cNvPr id="12" name="Ink 40"/>
        <xdr:cNvPicPr preferRelativeResize="1">
          <a:picLocks noChangeAspect="1"/>
        </xdr:cNvPicPr>
      </xdr:nvPicPr>
      <xdr:blipFill>
        <a:blip r:embed="rId9"/>
        <a:stretch>
          <a:fillRect/>
        </a:stretch>
      </xdr:blipFill>
      <xdr:spPr>
        <a:xfrm>
          <a:off x="1952625" y="19154775"/>
          <a:ext cx="0" cy="0"/>
        </a:xfrm>
        <a:prstGeom prst="rect">
          <a:avLst/>
        </a:prstGeom>
        <a:noFill/>
        <a:ln w="9525" cmpd="sng">
          <a:noFill/>
        </a:ln>
      </xdr:spPr>
    </xdr:pic>
    <xdr:clientData/>
  </xdr:twoCellAnchor>
  <xdr:twoCellAnchor editAs="oneCell">
    <xdr:from>
      <xdr:col>1</xdr:col>
      <xdr:colOff>1905000</xdr:colOff>
      <xdr:row>113</xdr:row>
      <xdr:rowOff>0</xdr:rowOff>
    </xdr:from>
    <xdr:to>
      <xdr:col>1</xdr:col>
      <xdr:colOff>1905000</xdr:colOff>
      <xdr:row>113</xdr:row>
      <xdr:rowOff>0</xdr:rowOff>
    </xdr:to>
    <xdr:pic>
      <xdr:nvPicPr>
        <xdr:cNvPr id="13" name="Ink 44"/>
        <xdr:cNvPicPr preferRelativeResize="1">
          <a:picLocks noChangeAspect="1"/>
        </xdr:cNvPicPr>
      </xdr:nvPicPr>
      <xdr:blipFill>
        <a:blip r:embed="rId10"/>
        <a:stretch>
          <a:fillRect/>
        </a:stretch>
      </xdr:blipFill>
      <xdr:spPr>
        <a:xfrm>
          <a:off x="2247900" y="20716875"/>
          <a:ext cx="0" cy="0"/>
        </a:xfrm>
        <a:prstGeom prst="rect">
          <a:avLst/>
        </a:prstGeom>
        <a:noFill/>
        <a:ln w="9525" cmpd="sng">
          <a:noFill/>
        </a:ln>
      </xdr:spPr>
    </xdr:pic>
    <xdr:clientData/>
  </xdr:twoCellAnchor>
  <xdr:oneCellAnchor>
    <xdr:from>
      <xdr:col>2</xdr:col>
      <xdr:colOff>171450</xdr:colOff>
      <xdr:row>491</xdr:row>
      <xdr:rowOff>171450</xdr:rowOff>
    </xdr:from>
    <xdr:ext cx="6772275" cy="266700"/>
    <xdr:sp fLocksText="0">
      <xdr:nvSpPr>
        <xdr:cNvPr id="14" name="PoljeZBesedilom 14"/>
        <xdr:cNvSpPr txBox="1">
          <a:spLocks noChangeArrowheads="1"/>
        </xdr:cNvSpPr>
      </xdr:nvSpPr>
      <xdr:spPr>
        <a:xfrm>
          <a:off x="3790950" y="85448775"/>
          <a:ext cx="67722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180975</xdr:colOff>
      <xdr:row>488</xdr:row>
      <xdr:rowOff>0</xdr:rowOff>
    </xdr:from>
    <xdr:ext cx="6705600" cy="266700"/>
    <xdr:sp fLocksText="0">
      <xdr:nvSpPr>
        <xdr:cNvPr id="15" name="PoljeZBesedilom 15"/>
        <xdr:cNvSpPr txBox="1">
          <a:spLocks noChangeArrowheads="1"/>
        </xdr:cNvSpPr>
      </xdr:nvSpPr>
      <xdr:spPr>
        <a:xfrm>
          <a:off x="523875" y="84953475"/>
          <a:ext cx="67056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489</xdr:row>
      <xdr:rowOff>114300</xdr:rowOff>
    </xdr:from>
    <xdr:ext cx="7077075" cy="257175"/>
    <xdr:sp fLocksText="0">
      <xdr:nvSpPr>
        <xdr:cNvPr id="16" name="PoljeZBesedilom 2"/>
        <xdr:cNvSpPr txBox="1">
          <a:spLocks noChangeArrowheads="1"/>
        </xdr:cNvSpPr>
      </xdr:nvSpPr>
      <xdr:spPr>
        <a:xfrm>
          <a:off x="76200" y="85067775"/>
          <a:ext cx="70770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171450</xdr:colOff>
      <xdr:row>489</xdr:row>
      <xdr:rowOff>0</xdr:rowOff>
    </xdr:from>
    <xdr:ext cx="6591300" cy="266700"/>
    <xdr:sp fLocksText="0">
      <xdr:nvSpPr>
        <xdr:cNvPr id="17" name="PoljeZBesedilom 17"/>
        <xdr:cNvSpPr txBox="1">
          <a:spLocks noChangeArrowheads="1"/>
        </xdr:cNvSpPr>
      </xdr:nvSpPr>
      <xdr:spPr>
        <a:xfrm>
          <a:off x="3790950" y="84953475"/>
          <a:ext cx="65913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491</xdr:row>
      <xdr:rowOff>0</xdr:rowOff>
    </xdr:from>
    <xdr:ext cx="7610475" cy="266700"/>
    <xdr:sp fLocksText="0">
      <xdr:nvSpPr>
        <xdr:cNvPr id="18" name="PoljeZBesedilom 18"/>
        <xdr:cNvSpPr txBox="1">
          <a:spLocks noChangeArrowheads="1"/>
        </xdr:cNvSpPr>
      </xdr:nvSpPr>
      <xdr:spPr>
        <a:xfrm>
          <a:off x="533400" y="85277325"/>
          <a:ext cx="76104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495</xdr:row>
      <xdr:rowOff>9525</xdr:rowOff>
    </xdr:from>
    <xdr:ext cx="7610475" cy="447675"/>
    <xdr:sp fLocksText="0">
      <xdr:nvSpPr>
        <xdr:cNvPr id="19" name="PoljeZBesedilom 1"/>
        <xdr:cNvSpPr txBox="1">
          <a:spLocks noChangeArrowheads="1"/>
        </xdr:cNvSpPr>
      </xdr:nvSpPr>
      <xdr:spPr>
        <a:xfrm>
          <a:off x="533400" y="86648925"/>
          <a:ext cx="7610475"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171450</xdr:colOff>
      <xdr:row>491</xdr:row>
      <xdr:rowOff>0</xdr:rowOff>
    </xdr:from>
    <xdr:ext cx="6591300" cy="276225"/>
    <xdr:sp fLocksText="0">
      <xdr:nvSpPr>
        <xdr:cNvPr id="20" name="PoljeZBesedilom 3"/>
        <xdr:cNvSpPr txBox="1">
          <a:spLocks noChangeArrowheads="1"/>
        </xdr:cNvSpPr>
      </xdr:nvSpPr>
      <xdr:spPr>
        <a:xfrm>
          <a:off x="3790950" y="85277325"/>
          <a:ext cx="6591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2266950</xdr:colOff>
      <xdr:row>42</xdr:row>
      <xdr:rowOff>0</xdr:rowOff>
    </xdr:from>
    <xdr:to>
      <xdr:col>1</xdr:col>
      <xdr:colOff>2266950</xdr:colOff>
      <xdr:row>42</xdr:row>
      <xdr:rowOff>9525</xdr:rowOff>
    </xdr:to>
    <xdr:pic>
      <xdr:nvPicPr>
        <xdr:cNvPr id="1" name="Ink 25"/>
        <xdr:cNvPicPr preferRelativeResize="1">
          <a:picLocks noChangeAspect="1"/>
        </xdr:cNvPicPr>
      </xdr:nvPicPr>
      <xdr:blipFill>
        <a:blip r:embed="rId1"/>
        <a:stretch>
          <a:fillRect/>
        </a:stretch>
      </xdr:blipFill>
      <xdr:spPr>
        <a:xfrm>
          <a:off x="2609850" y="8582025"/>
          <a:ext cx="0" cy="9525"/>
        </a:xfrm>
        <a:prstGeom prst="rect">
          <a:avLst/>
        </a:prstGeom>
        <a:noFill/>
        <a:ln w="9525" cmpd="sng">
          <a:noFill/>
        </a:ln>
      </xdr:spPr>
    </xdr:pic>
    <xdr:clientData/>
  </xdr:twoCellAnchor>
  <xdr:twoCellAnchor editAs="oneCell">
    <xdr:from>
      <xdr:col>1</xdr:col>
      <xdr:colOff>409575</xdr:colOff>
      <xdr:row>42</xdr:row>
      <xdr:rowOff>0</xdr:rowOff>
    </xdr:from>
    <xdr:to>
      <xdr:col>1</xdr:col>
      <xdr:colOff>409575</xdr:colOff>
      <xdr:row>42</xdr:row>
      <xdr:rowOff>0</xdr:rowOff>
    </xdr:to>
    <xdr:pic>
      <xdr:nvPicPr>
        <xdr:cNvPr id="2" name="Ink 29"/>
        <xdr:cNvPicPr preferRelativeResize="1">
          <a:picLocks noChangeAspect="1"/>
        </xdr:cNvPicPr>
      </xdr:nvPicPr>
      <xdr:blipFill>
        <a:blip r:embed="rId2"/>
        <a:stretch>
          <a:fillRect/>
        </a:stretch>
      </xdr:blipFill>
      <xdr:spPr>
        <a:xfrm>
          <a:off x="752475" y="8582025"/>
          <a:ext cx="0" cy="0"/>
        </a:xfrm>
        <a:prstGeom prst="rect">
          <a:avLst/>
        </a:prstGeom>
        <a:noFill/>
        <a:ln w="9525" cmpd="sng">
          <a:noFill/>
        </a:ln>
      </xdr:spPr>
    </xdr:pic>
    <xdr:clientData/>
  </xdr:twoCellAnchor>
  <xdr:twoCellAnchor editAs="oneCell">
    <xdr:from>
      <xdr:col>1</xdr:col>
      <xdr:colOff>133350</xdr:colOff>
      <xdr:row>42</xdr:row>
      <xdr:rowOff>0</xdr:rowOff>
    </xdr:from>
    <xdr:to>
      <xdr:col>1</xdr:col>
      <xdr:colOff>133350</xdr:colOff>
      <xdr:row>42</xdr:row>
      <xdr:rowOff>0</xdr:rowOff>
    </xdr:to>
    <xdr:pic>
      <xdr:nvPicPr>
        <xdr:cNvPr id="3" name="Ink 30"/>
        <xdr:cNvPicPr preferRelativeResize="1">
          <a:picLocks noChangeAspect="1"/>
        </xdr:cNvPicPr>
      </xdr:nvPicPr>
      <xdr:blipFill>
        <a:blip r:embed="rId3"/>
        <a:stretch>
          <a:fillRect/>
        </a:stretch>
      </xdr:blipFill>
      <xdr:spPr>
        <a:xfrm>
          <a:off x="476250" y="8582025"/>
          <a:ext cx="0" cy="0"/>
        </a:xfrm>
        <a:prstGeom prst="rect">
          <a:avLst/>
        </a:prstGeom>
        <a:noFill/>
        <a:ln w="9525" cmpd="sng">
          <a:noFill/>
        </a:ln>
      </xdr:spPr>
    </xdr:pic>
    <xdr:clientData/>
  </xdr:twoCellAnchor>
  <xdr:twoCellAnchor editAs="oneCell">
    <xdr:from>
      <xdr:col>1</xdr:col>
      <xdr:colOff>1104900</xdr:colOff>
      <xdr:row>42</xdr:row>
      <xdr:rowOff>0</xdr:rowOff>
    </xdr:from>
    <xdr:to>
      <xdr:col>1</xdr:col>
      <xdr:colOff>1104900</xdr:colOff>
      <xdr:row>42</xdr:row>
      <xdr:rowOff>0</xdr:rowOff>
    </xdr:to>
    <xdr:pic>
      <xdr:nvPicPr>
        <xdr:cNvPr id="4" name="Ink 33"/>
        <xdr:cNvPicPr preferRelativeResize="1">
          <a:picLocks noChangeAspect="1"/>
        </xdr:cNvPicPr>
      </xdr:nvPicPr>
      <xdr:blipFill>
        <a:blip r:embed="rId4"/>
        <a:stretch>
          <a:fillRect/>
        </a:stretch>
      </xdr:blipFill>
      <xdr:spPr>
        <a:xfrm>
          <a:off x="1447800" y="8582025"/>
          <a:ext cx="0" cy="0"/>
        </a:xfrm>
        <a:prstGeom prst="rect">
          <a:avLst/>
        </a:prstGeom>
        <a:noFill/>
        <a:ln w="9525" cmpd="sng">
          <a:noFill/>
        </a:ln>
      </xdr:spPr>
    </xdr:pic>
    <xdr:clientData/>
  </xdr:twoCellAnchor>
  <xdr:twoCellAnchor editAs="oneCell">
    <xdr:from>
      <xdr:col>1</xdr:col>
      <xdr:colOff>1266825</xdr:colOff>
      <xdr:row>42</xdr:row>
      <xdr:rowOff>0</xdr:rowOff>
    </xdr:from>
    <xdr:to>
      <xdr:col>1</xdr:col>
      <xdr:colOff>1266825</xdr:colOff>
      <xdr:row>42</xdr:row>
      <xdr:rowOff>0</xdr:rowOff>
    </xdr:to>
    <xdr:pic>
      <xdr:nvPicPr>
        <xdr:cNvPr id="5" name="Ink 34"/>
        <xdr:cNvPicPr preferRelativeResize="1">
          <a:picLocks noChangeAspect="1"/>
        </xdr:cNvPicPr>
      </xdr:nvPicPr>
      <xdr:blipFill>
        <a:blip r:embed="rId5"/>
        <a:stretch>
          <a:fillRect/>
        </a:stretch>
      </xdr:blipFill>
      <xdr:spPr>
        <a:xfrm>
          <a:off x="1609725" y="8582025"/>
          <a:ext cx="0" cy="0"/>
        </a:xfrm>
        <a:prstGeom prst="rect">
          <a:avLst/>
        </a:prstGeom>
        <a:noFill/>
        <a:ln w="9525" cmpd="sng">
          <a:noFill/>
        </a:ln>
      </xdr:spPr>
    </xdr:pic>
    <xdr:clientData/>
  </xdr:twoCellAnchor>
  <xdr:twoCellAnchor editAs="oneCell">
    <xdr:from>
      <xdr:col>1</xdr:col>
      <xdr:colOff>1295400</xdr:colOff>
      <xdr:row>42</xdr:row>
      <xdr:rowOff>0</xdr:rowOff>
    </xdr:from>
    <xdr:to>
      <xdr:col>1</xdr:col>
      <xdr:colOff>1295400</xdr:colOff>
      <xdr:row>42</xdr:row>
      <xdr:rowOff>0</xdr:rowOff>
    </xdr:to>
    <xdr:pic>
      <xdr:nvPicPr>
        <xdr:cNvPr id="6" name="Ink 35"/>
        <xdr:cNvPicPr preferRelativeResize="1">
          <a:picLocks noChangeAspect="1"/>
        </xdr:cNvPicPr>
      </xdr:nvPicPr>
      <xdr:blipFill>
        <a:blip r:embed="rId6"/>
        <a:stretch>
          <a:fillRect/>
        </a:stretch>
      </xdr:blipFill>
      <xdr:spPr>
        <a:xfrm>
          <a:off x="1638300" y="8582025"/>
          <a:ext cx="0" cy="0"/>
        </a:xfrm>
        <a:prstGeom prst="rect">
          <a:avLst/>
        </a:prstGeom>
        <a:noFill/>
        <a:ln w="9525" cmpd="sng">
          <a:noFill/>
        </a:ln>
      </xdr:spPr>
    </xdr:pic>
    <xdr:clientData/>
  </xdr:twoCellAnchor>
  <xdr:twoCellAnchor editAs="oneCell">
    <xdr:from>
      <xdr:col>1</xdr:col>
      <xdr:colOff>723900</xdr:colOff>
      <xdr:row>42</xdr:row>
      <xdr:rowOff>0</xdr:rowOff>
    </xdr:from>
    <xdr:to>
      <xdr:col>1</xdr:col>
      <xdr:colOff>723900</xdr:colOff>
      <xdr:row>42</xdr:row>
      <xdr:rowOff>0</xdr:rowOff>
    </xdr:to>
    <xdr:pic>
      <xdr:nvPicPr>
        <xdr:cNvPr id="7" name="Ink 36"/>
        <xdr:cNvPicPr preferRelativeResize="1">
          <a:picLocks noChangeAspect="1"/>
        </xdr:cNvPicPr>
      </xdr:nvPicPr>
      <xdr:blipFill>
        <a:blip r:embed="rId7"/>
        <a:stretch>
          <a:fillRect/>
        </a:stretch>
      </xdr:blipFill>
      <xdr:spPr>
        <a:xfrm>
          <a:off x="1066800" y="8582025"/>
          <a:ext cx="0" cy="0"/>
        </a:xfrm>
        <a:prstGeom prst="rect">
          <a:avLst/>
        </a:prstGeom>
        <a:noFill/>
        <a:ln w="9525" cmpd="sng">
          <a:noFill/>
        </a:ln>
      </xdr:spPr>
    </xdr:pic>
    <xdr:clientData/>
  </xdr:twoCellAnchor>
  <xdr:twoCellAnchor editAs="oneCell">
    <xdr:from>
      <xdr:col>1</xdr:col>
      <xdr:colOff>152400</xdr:colOff>
      <xdr:row>42</xdr:row>
      <xdr:rowOff>0</xdr:rowOff>
    </xdr:from>
    <xdr:to>
      <xdr:col>1</xdr:col>
      <xdr:colOff>152400</xdr:colOff>
      <xdr:row>42</xdr:row>
      <xdr:rowOff>0</xdr:rowOff>
    </xdr:to>
    <xdr:pic>
      <xdr:nvPicPr>
        <xdr:cNvPr id="8" name="Ink 39"/>
        <xdr:cNvPicPr preferRelativeResize="1">
          <a:picLocks noChangeAspect="1"/>
        </xdr:cNvPicPr>
      </xdr:nvPicPr>
      <xdr:blipFill>
        <a:blip r:embed="rId4"/>
        <a:stretch>
          <a:fillRect/>
        </a:stretch>
      </xdr:blipFill>
      <xdr:spPr>
        <a:xfrm>
          <a:off x="495300" y="8582025"/>
          <a:ext cx="0" cy="0"/>
        </a:xfrm>
        <a:prstGeom prst="rect">
          <a:avLst/>
        </a:prstGeom>
        <a:noFill/>
        <a:ln w="9525" cmpd="sng">
          <a:noFill/>
        </a:ln>
      </xdr:spPr>
    </xdr:pic>
    <xdr:clientData/>
  </xdr:twoCellAnchor>
  <xdr:twoCellAnchor editAs="oneCell">
    <xdr:from>
      <xdr:col>1</xdr:col>
      <xdr:colOff>1609725</xdr:colOff>
      <xdr:row>42</xdr:row>
      <xdr:rowOff>0</xdr:rowOff>
    </xdr:from>
    <xdr:to>
      <xdr:col>1</xdr:col>
      <xdr:colOff>1609725</xdr:colOff>
      <xdr:row>42</xdr:row>
      <xdr:rowOff>0</xdr:rowOff>
    </xdr:to>
    <xdr:pic>
      <xdr:nvPicPr>
        <xdr:cNvPr id="9" name="Ink 40"/>
        <xdr:cNvPicPr preferRelativeResize="1">
          <a:picLocks noChangeAspect="1"/>
        </xdr:cNvPicPr>
      </xdr:nvPicPr>
      <xdr:blipFill>
        <a:blip r:embed="rId8"/>
        <a:stretch>
          <a:fillRect/>
        </a:stretch>
      </xdr:blipFill>
      <xdr:spPr>
        <a:xfrm>
          <a:off x="1952625" y="8582025"/>
          <a:ext cx="0" cy="0"/>
        </a:xfrm>
        <a:prstGeom prst="rect">
          <a:avLst/>
        </a:prstGeom>
        <a:noFill/>
        <a:ln w="9525" cmpd="sng">
          <a:noFill/>
        </a:ln>
      </xdr:spPr>
    </xdr:pic>
    <xdr:clientData/>
  </xdr:twoCellAnchor>
  <xdr:twoCellAnchor editAs="oneCell">
    <xdr:from>
      <xdr:col>1</xdr:col>
      <xdr:colOff>1914525</xdr:colOff>
      <xdr:row>42</xdr:row>
      <xdr:rowOff>0</xdr:rowOff>
    </xdr:from>
    <xdr:to>
      <xdr:col>1</xdr:col>
      <xdr:colOff>1914525</xdr:colOff>
      <xdr:row>42</xdr:row>
      <xdr:rowOff>0</xdr:rowOff>
    </xdr:to>
    <xdr:pic>
      <xdr:nvPicPr>
        <xdr:cNvPr id="10" name="Ink 44"/>
        <xdr:cNvPicPr preferRelativeResize="1">
          <a:picLocks noChangeAspect="1"/>
        </xdr:cNvPicPr>
      </xdr:nvPicPr>
      <xdr:blipFill>
        <a:blip r:embed="rId9"/>
        <a:stretch>
          <a:fillRect/>
        </a:stretch>
      </xdr:blipFill>
      <xdr:spPr>
        <a:xfrm>
          <a:off x="2257425" y="85820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03"/>
  <sheetViews>
    <sheetView tabSelected="1" zoomScaleSheetLayoutView="91" zoomScalePageLayoutView="125" workbookViewId="0" topLeftCell="A136">
      <selection activeCell="B111" sqref="B111"/>
    </sheetView>
  </sheetViews>
  <sheetFormatPr defaultColWidth="8.7109375" defaultRowHeight="12.75"/>
  <cols>
    <col min="1" max="1" width="5.140625" style="172" customWidth="1"/>
    <col min="2" max="2" width="49.140625" style="7" customWidth="1"/>
    <col min="3" max="3" width="10.00390625" style="8" customWidth="1"/>
    <col min="4" max="4" width="4.7109375" style="8" customWidth="1"/>
    <col min="5" max="5" width="9.421875" style="50" customWidth="1"/>
    <col min="6" max="6" width="10.7109375" style="41" customWidth="1"/>
    <col min="7" max="7" width="9.7109375" style="41" customWidth="1"/>
    <col min="8" max="8" width="31.140625" style="27" customWidth="1"/>
    <col min="9" max="9" width="10.7109375" style="27" customWidth="1"/>
    <col min="10" max="10" width="9.421875" style="27" customWidth="1"/>
    <col min="11" max="11" width="8.7109375" style="1" customWidth="1"/>
    <col min="12" max="12" width="11.421875" style="79" customWidth="1"/>
    <col min="13" max="13" width="10.7109375" style="74" customWidth="1"/>
    <col min="14" max="14" width="8.7109375" style="1" customWidth="1"/>
    <col min="15" max="15" width="15.7109375" style="140" customWidth="1"/>
    <col min="16" max="16" width="10.421875" style="1" customWidth="1"/>
    <col min="17" max="16384" width="8.7109375" style="1" customWidth="1"/>
  </cols>
  <sheetData>
    <row r="1" spans="1:20" s="60" customFormat="1" ht="66.75" customHeight="1">
      <c r="A1" s="52" t="s">
        <v>45</v>
      </c>
      <c r="B1" s="53" t="s">
        <v>1</v>
      </c>
      <c r="C1" s="53" t="s">
        <v>2</v>
      </c>
      <c r="D1" s="54" t="s">
        <v>3</v>
      </c>
      <c r="E1" s="55" t="s">
        <v>4</v>
      </c>
      <c r="F1" s="56" t="s">
        <v>5</v>
      </c>
      <c r="G1" s="56" t="s">
        <v>6</v>
      </c>
      <c r="H1" s="57" t="s">
        <v>7</v>
      </c>
      <c r="I1" s="57" t="s">
        <v>8</v>
      </c>
      <c r="J1" s="57" t="s">
        <v>9</v>
      </c>
      <c r="K1" s="58" t="s">
        <v>46</v>
      </c>
      <c r="L1" s="58" t="s">
        <v>47</v>
      </c>
      <c r="M1" s="68" t="s">
        <v>10</v>
      </c>
      <c r="N1" s="59"/>
      <c r="O1" s="133"/>
      <c r="P1" s="59"/>
      <c r="Q1" s="59"/>
      <c r="R1" s="59"/>
      <c r="S1" s="59"/>
      <c r="T1" s="59"/>
    </row>
    <row r="2" spans="1:20" s="66" customFormat="1" ht="21" customHeight="1">
      <c r="A2" s="61">
        <v>1</v>
      </c>
      <c r="B2" s="62">
        <v>2</v>
      </c>
      <c r="C2" s="62">
        <v>3</v>
      </c>
      <c r="D2" s="63">
        <v>4</v>
      </c>
      <c r="E2" s="64">
        <v>5</v>
      </c>
      <c r="F2" s="64">
        <v>6</v>
      </c>
      <c r="G2" s="61">
        <v>7</v>
      </c>
      <c r="H2" s="61">
        <v>8</v>
      </c>
      <c r="I2" s="61">
        <v>9</v>
      </c>
      <c r="J2" s="61">
        <v>10</v>
      </c>
      <c r="K2" s="61">
        <v>11</v>
      </c>
      <c r="L2" s="61">
        <v>12</v>
      </c>
      <c r="M2" s="91">
        <v>13</v>
      </c>
      <c r="N2" s="65"/>
      <c r="O2" s="134"/>
      <c r="P2" s="65"/>
      <c r="Q2" s="65"/>
      <c r="R2" s="65"/>
      <c r="S2" s="65"/>
      <c r="T2" s="65"/>
    </row>
    <row r="3" spans="1:15" s="31" customFormat="1" ht="19.5" customHeight="1">
      <c r="A3" s="239" t="s">
        <v>0</v>
      </c>
      <c r="B3" s="240"/>
      <c r="C3" s="240"/>
      <c r="D3" s="240"/>
      <c r="E3" s="240"/>
      <c r="F3" s="240"/>
      <c r="G3" s="240"/>
      <c r="H3" s="240"/>
      <c r="I3" s="240"/>
      <c r="J3" s="240"/>
      <c r="K3" s="240"/>
      <c r="L3" s="240"/>
      <c r="M3" s="240"/>
      <c r="O3" s="135"/>
    </row>
    <row r="4" spans="1:15" s="31" customFormat="1" ht="23.25" customHeight="1">
      <c r="A4" s="237" t="s">
        <v>407</v>
      </c>
      <c r="B4" s="238"/>
      <c r="C4" s="238"/>
      <c r="D4" s="238"/>
      <c r="E4" s="238"/>
      <c r="F4" s="238"/>
      <c r="G4" s="238"/>
      <c r="H4" s="238"/>
      <c r="I4" s="238"/>
      <c r="J4" s="238"/>
      <c r="K4" s="238"/>
      <c r="L4" s="238"/>
      <c r="M4" s="238"/>
      <c r="O4" s="135"/>
    </row>
    <row r="5" spans="1:15" s="20" customFormat="1" ht="33.75" customHeight="1">
      <c r="A5" s="101"/>
      <c r="B5" s="121" t="s">
        <v>408</v>
      </c>
      <c r="C5" s="100" t="s">
        <v>67</v>
      </c>
      <c r="D5" s="101"/>
      <c r="E5" s="102"/>
      <c r="F5" s="103"/>
      <c r="G5" s="103"/>
      <c r="H5" s="188"/>
      <c r="I5" s="104"/>
      <c r="J5" s="104"/>
      <c r="K5" s="105"/>
      <c r="L5" s="106"/>
      <c r="M5" s="107"/>
      <c r="N5" s="32"/>
      <c r="O5" s="136"/>
    </row>
    <row r="6" spans="1:15" s="20" customFormat="1" ht="22.5">
      <c r="A6" s="11">
        <v>1</v>
      </c>
      <c r="B6" s="232" t="s">
        <v>562</v>
      </c>
      <c r="C6" s="6" t="s">
        <v>11</v>
      </c>
      <c r="D6" s="6" t="s">
        <v>12</v>
      </c>
      <c r="E6" s="42"/>
      <c r="F6" s="35">
        <v>10000</v>
      </c>
      <c r="G6" s="35">
        <f>+E6*F6</f>
        <v>0</v>
      </c>
      <c r="H6" s="186"/>
      <c r="I6" s="24"/>
      <c r="J6" s="24"/>
      <c r="K6" s="11"/>
      <c r="L6" s="75"/>
      <c r="M6" s="69">
        <f>+G6*1.095</f>
        <v>0</v>
      </c>
      <c r="O6" s="136"/>
    </row>
    <row r="7" spans="1:15" s="3" customFormat="1" ht="12" customHeight="1">
      <c r="A7" s="67"/>
      <c r="B7" s="29" t="s">
        <v>15</v>
      </c>
      <c r="C7" s="14"/>
      <c r="D7" s="14"/>
      <c r="E7" s="43"/>
      <c r="F7" s="36"/>
      <c r="G7" s="37">
        <f>SUM(G6)</f>
        <v>0</v>
      </c>
      <c r="H7" s="191"/>
      <c r="I7" s="25"/>
      <c r="J7" s="25"/>
      <c r="K7" s="22"/>
      <c r="L7" s="76">
        <f>SUM(L6:L6)</f>
        <v>0</v>
      </c>
      <c r="M7" s="70">
        <f>SUM(M6:M6)</f>
        <v>0</v>
      </c>
      <c r="O7" s="137"/>
    </row>
    <row r="8" spans="1:15" s="20" customFormat="1" ht="33.75" customHeight="1">
      <c r="A8" s="101"/>
      <c r="B8" s="121" t="s">
        <v>409</v>
      </c>
      <c r="C8" s="100" t="s">
        <v>67</v>
      </c>
      <c r="D8" s="101"/>
      <c r="E8" s="102"/>
      <c r="F8" s="103"/>
      <c r="G8" s="103"/>
      <c r="H8" s="188"/>
      <c r="I8" s="104"/>
      <c r="J8" s="104"/>
      <c r="K8" s="105"/>
      <c r="L8" s="106"/>
      <c r="M8" s="107"/>
      <c r="N8" s="32"/>
      <c r="O8" s="136"/>
    </row>
    <row r="9" spans="1:15" s="20" customFormat="1" ht="11.25">
      <c r="A9" s="11">
        <v>1</v>
      </c>
      <c r="B9" s="96" t="s">
        <v>410</v>
      </c>
      <c r="C9" s="6" t="s">
        <v>13</v>
      </c>
      <c r="D9" s="6" t="s">
        <v>12</v>
      </c>
      <c r="E9" s="42"/>
      <c r="F9" s="35">
        <v>970</v>
      </c>
      <c r="G9" s="35">
        <f>+E9*F9</f>
        <v>0</v>
      </c>
      <c r="H9" s="186"/>
      <c r="I9" s="24"/>
      <c r="J9" s="24"/>
      <c r="K9" s="11"/>
      <c r="L9" s="75"/>
      <c r="M9" s="69">
        <f>+G9*1.095</f>
        <v>0</v>
      </c>
      <c r="O9" s="136"/>
    </row>
    <row r="10" spans="1:15" s="20" customFormat="1" ht="11.25">
      <c r="A10" s="11">
        <v>2</v>
      </c>
      <c r="B10" s="96" t="s">
        <v>411</v>
      </c>
      <c r="C10" s="6" t="s">
        <v>14</v>
      </c>
      <c r="D10" s="6" t="s">
        <v>12</v>
      </c>
      <c r="E10" s="42"/>
      <c r="F10" s="35">
        <v>400</v>
      </c>
      <c r="G10" s="35">
        <f>+E10*F10</f>
        <v>0</v>
      </c>
      <c r="H10" s="186"/>
      <c r="I10" s="24"/>
      <c r="J10" s="24"/>
      <c r="K10" s="11"/>
      <c r="L10" s="75"/>
      <c r="M10" s="69">
        <f>+G10*1.095</f>
        <v>0</v>
      </c>
      <c r="O10" s="136"/>
    </row>
    <row r="11" spans="1:15" s="3" customFormat="1" ht="12" customHeight="1">
      <c r="A11" s="67"/>
      <c r="B11" s="29" t="s">
        <v>15</v>
      </c>
      <c r="C11" s="14"/>
      <c r="D11" s="14"/>
      <c r="E11" s="43"/>
      <c r="F11" s="36"/>
      <c r="G11" s="37">
        <f>SUM(G9:G10)</f>
        <v>0</v>
      </c>
      <c r="H11" s="191"/>
      <c r="I11" s="25"/>
      <c r="J11" s="25"/>
      <c r="K11" s="22"/>
      <c r="L11" s="76">
        <f>SUM(L9:L10)</f>
        <v>0</v>
      </c>
      <c r="M11" s="70">
        <f>SUM(M9:M10)</f>
        <v>0</v>
      </c>
      <c r="O11" s="137"/>
    </row>
    <row r="12" spans="1:15" s="3" customFormat="1" ht="12.75" customHeight="1">
      <c r="A12" s="101"/>
      <c r="B12" s="121" t="s">
        <v>455</v>
      </c>
      <c r="C12" s="108"/>
      <c r="D12" s="108"/>
      <c r="E12" s="109"/>
      <c r="F12" s="110"/>
      <c r="G12" s="103"/>
      <c r="H12" s="185"/>
      <c r="I12" s="111"/>
      <c r="J12" s="111"/>
      <c r="K12" s="112"/>
      <c r="L12" s="113"/>
      <c r="M12" s="114"/>
      <c r="O12" s="137"/>
    </row>
    <row r="13" spans="1:15" s="20" customFormat="1" ht="24.75" customHeight="1">
      <c r="A13" s="11">
        <v>1</v>
      </c>
      <c r="B13" s="97" t="s">
        <v>412</v>
      </c>
      <c r="C13" s="6" t="s">
        <v>11</v>
      </c>
      <c r="D13" s="6" t="s">
        <v>12</v>
      </c>
      <c r="E13" s="42"/>
      <c r="F13" s="35">
        <v>3000</v>
      </c>
      <c r="G13" s="35">
        <f>+E13*F13</f>
        <v>0</v>
      </c>
      <c r="H13" s="186"/>
      <c r="I13" s="24"/>
      <c r="J13" s="24"/>
      <c r="K13" s="11"/>
      <c r="L13" s="75"/>
      <c r="M13" s="69">
        <f>+G13*1.095</f>
        <v>0</v>
      </c>
      <c r="O13" s="136"/>
    </row>
    <row r="14" spans="1:15" s="3" customFormat="1" ht="12" customHeight="1">
      <c r="A14" s="11"/>
      <c r="B14" s="29" t="s">
        <v>15</v>
      </c>
      <c r="C14" s="14"/>
      <c r="D14" s="14"/>
      <c r="E14" s="43"/>
      <c r="F14" s="36"/>
      <c r="G14" s="37">
        <f>SUM(G13)</f>
        <v>0</v>
      </c>
      <c r="H14" s="191"/>
      <c r="I14" s="25"/>
      <c r="J14" s="25"/>
      <c r="K14" s="22"/>
      <c r="L14" s="76">
        <f>+L13</f>
        <v>0</v>
      </c>
      <c r="M14" s="70">
        <f>+M13</f>
        <v>0</v>
      </c>
      <c r="O14" s="137"/>
    </row>
    <row r="15" spans="1:15" s="3" customFormat="1" ht="12.75" customHeight="1">
      <c r="A15" s="101"/>
      <c r="B15" s="121" t="s">
        <v>208</v>
      </c>
      <c r="C15" s="108"/>
      <c r="D15" s="108"/>
      <c r="E15" s="109"/>
      <c r="F15" s="110"/>
      <c r="G15" s="103"/>
      <c r="H15" s="185"/>
      <c r="I15" s="111"/>
      <c r="J15" s="111"/>
      <c r="K15" s="112"/>
      <c r="L15" s="113"/>
      <c r="M15" s="114"/>
      <c r="O15" s="137"/>
    </row>
    <row r="16" spans="1:15" s="20" customFormat="1" ht="22.5">
      <c r="A16" s="11">
        <v>1</v>
      </c>
      <c r="B16" s="97" t="s">
        <v>413</v>
      </c>
      <c r="C16" s="6" t="s">
        <v>32</v>
      </c>
      <c r="D16" s="6" t="s">
        <v>12</v>
      </c>
      <c r="E16" s="42"/>
      <c r="F16" s="35">
        <v>450</v>
      </c>
      <c r="G16" s="35">
        <f>+E16*F16</f>
        <v>0</v>
      </c>
      <c r="H16" s="186"/>
      <c r="I16" s="24"/>
      <c r="J16" s="24"/>
      <c r="K16" s="11"/>
      <c r="L16" s="75"/>
      <c r="M16" s="69">
        <f>+G16*1.095</f>
        <v>0</v>
      </c>
      <c r="O16" s="136"/>
    </row>
    <row r="17" spans="1:15" s="3" customFormat="1" ht="12" customHeight="1">
      <c r="A17" s="11"/>
      <c r="B17" s="29" t="s">
        <v>15</v>
      </c>
      <c r="C17" s="14"/>
      <c r="D17" s="14"/>
      <c r="E17" s="43"/>
      <c r="F17" s="36"/>
      <c r="G17" s="37">
        <f>SUM(G16)</f>
        <v>0</v>
      </c>
      <c r="H17" s="191"/>
      <c r="I17" s="25"/>
      <c r="J17" s="25"/>
      <c r="K17" s="22"/>
      <c r="L17" s="76">
        <f>+L16</f>
        <v>0</v>
      </c>
      <c r="M17" s="70">
        <f>+M16</f>
        <v>0</v>
      </c>
      <c r="O17" s="137"/>
    </row>
    <row r="18" spans="1:15" s="3" customFormat="1" ht="33" customHeight="1">
      <c r="A18" s="101"/>
      <c r="B18" s="121" t="s">
        <v>425</v>
      </c>
      <c r="C18" s="100" t="s">
        <v>67</v>
      </c>
      <c r="D18" s="108"/>
      <c r="E18" s="109"/>
      <c r="F18" s="110"/>
      <c r="G18" s="103"/>
      <c r="H18" s="185"/>
      <c r="I18" s="111"/>
      <c r="J18" s="111"/>
      <c r="K18" s="112"/>
      <c r="L18" s="113"/>
      <c r="M18" s="114"/>
      <c r="O18" s="137"/>
    </row>
    <row r="19" spans="1:15" s="20" customFormat="1" ht="11.25">
      <c r="A19" s="11">
        <v>1</v>
      </c>
      <c r="B19" s="97" t="s">
        <v>426</v>
      </c>
      <c r="C19" s="6" t="s">
        <v>22</v>
      </c>
      <c r="D19" s="6" t="s">
        <v>16</v>
      </c>
      <c r="E19" s="42"/>
      <c r="F19" s="35">
        <v>250</v>
      </c>
      <c r="G19" s="35">
        <f aca="true" t="shared" si="0" ref="G19:G24">+E19*F19</f>
        <v>0</v>
      </c>
      <c r="H19" s="186"/>
      <c r="I19" s="24"/>
      <c r="J19" s="24"/>
      <c r="K19" s="11"/>
      <c r="L19" s="75"/>
      <c r="M19" s="69">
        <f aca="true" t="shared" si="1" ref="M19:M24">+G19*1.095</f>
        <v>0</v>
      </c>
      <c r="O19" s="136"/>
    </row>
    <row r="20" spans="1:15" s="20" customFormat="1" ht="22.5">
      <c r="A20" s="11">
        <v>2</v>
      </c>
      <c r="B20" s="232" t="s">
        <v>561</v>
      </c>
      <c r="C20" s="6" t="s">
        <v>22</v>
      </c>
      <c r="D20" s="6" t="s">
        <v>16</v>
      </c>
      <c r="E20" s="42"/>
      <c r="F20" s="35">
        <v>200</v>
      </c>
      <c r="G20" s="35">
        <f t="shared" si="0"/>
        <v>0</v>
      </c>
      <c r="H20" s="186"/>
      <c r="I20" s="24"/>
      <c r="J20" s="24"/>
      <c r="K20" s="11"/>
      <c r="L20" s="75"/>
      <c r="M20" s="69">
        <f t="shared" si="1"/>
        <v>0</v>
      </c>
      <c r="O20" s="136"/>
    </row>
    <row r="21" spans="1:15" s="20" customFormat="1" ht="11.25">
      <c r="A21" s="11">
        <v>3</v>
      </c>
      <c r="B21" s="97" t="s">
        <v>427</v>
      </c>
      <c r="C21" s="6" t="s">
        <v>22</v>
      </c>
      <c r="D21" s="6" t="s">
        <v>16</v>
      </c>
      <c r="E21" s="42"/>
      <c r="F21" s="35">
        <v>200</v>
      </c>
      <c r="G21" s="35">
        <f t="shared" si="0"/>
        <v>0</v>
      </c>
      <c r="H21" s="186"/>
      <c r="I21" s="24"/>
      <c r="J21" s="24"/>
      <c r="K21" s="11"/>
      <c r="L21" s="75"/>
      <c r="M21" s="69">
        <f t="shared" si="1"/>
        <v>0</v>
      </c>
      <c r="O21" s="136"/>
    </row>
    <row r="22" spans="1:15" s="20" customFormat="1" ht="11.25">
      <c r="A22" s="11">
        <v>4</v>
      </c>
      <c r="B22" s="97" t="s">
        <v>428</v>
      </c>
      <c r="C22" s="6" t="s">
        <v>22</v>
      </c>
      <c r="D22" s="6" t="s">
        <v>16</v>
      </c>
      <c r="E22" s="42"/>
      <c r="F22" s="35">
        <v>250</v>
      </c>
      <c r="G22" s="35">
        <f t="shared" si="0"/>
        <v>0</v>
      </c>
      <c r="H22" s="186"/>
      <c r="I22" s="24"/>
      <c r="J22" s="24"/>
      <c r="K22" s="11"/>
      <c r="L22" s="75"/>
      <c r="M22" s="69">
        <f t="shared" si="1"/>
        <v>0</v>
      </c>
      <c r="O22" s="136"/>
    </row>
    <row r="23" spans="1:15" s="20" customFormat="1" ht="11.25">
      <c r="A23" s="11">
        <v>5</v>
      </c>
      <c r="B23" s="97" t="s">
        <v>429</v>
      </c>
      <c r="C23" s="6" t="s">
        <v>22</v>
      </c>
      <c r="D23" s="6" t="s">
        <v>16</v>
      </c>
      <c r="E23" s="42"/>
      <c r="F23" s="35">
        <v>250</v>
      </c>
      <c r="G23" s="35">
        <f t="shared" si="0"/>
        <v>0</v>
      </c>
      <c r="H23" s="186"/>
      <c r="I23" s="24"/>
      <c r="J23" s="24"/>
      <c r="K23" s="11"/>
      <c r="L23" s="75"/>
      <c r="M23" s="69">
        <f t="shared" si="1"/>
        <v>0</v>
      </c>
      <c r="O23" s="136"/>
    </row>
    <row r="24" spans="1:15" s="20" customFormat="1" ht="11.25">
      <c r="A24" s="11">
        <v>6</v>
      </c>
      <c r="B24" s="97" t="s">
        <v>430</v>
      </c>
      <c r="C24" s="6" t="s">
        <v>31</v>
      </c>
      <c r="D24" s="6" t="s">
        <v>16</v>
      </c>
      <c r="E24" s="42"/>
      <c r="F24" s="35">
        <v>30</v>
      </c>
      <c r="G24" s="35">
        <f t="shared" si="0"/>
        <v>0</v>
      </c>
      <c r="H24" s="186"/>
      <c r="I24" s="24"/>
      <c r="J24" s="24"/>
      <c r="K24" s="11"/>
      <c r="L24" s="75"/>
      <c r="M24" s="69">
        <f t="shared" si="1"/>
        <v>0</v>
      </c>
      <c r="O24" s="136"/>
    </row>
    <row r="25" spans="1:15" s="3" customFormat="1" ht="12" customHeight="1">
      <c r="A25" s="67"/>
      <c r="B25" s="29" t="s">
        <v>15</v>
      </c>
      <c r="C25" s="14"/>
      <c r="D25" s="14"/>
      <c r="E25" s="43"/>
      <c r="F25" s="36"/>
      <c r="G25" s="37">
        <f>SUM(G19:G24)</f>
        <v>0</v>
      </c>
      <c r="H25" s="191"/>
      <c r="I25" s="25"/>
      <c r="J25" s="25"/>
      <c r="K25" s="22"/>
      <c r="L25" s="76">
        <f>SUM(L19:L24)</f>
        <v>0</v>
      </c>
      <c r="M25" s="70">
        <f>SUM(M19:M24)</f>
        <v>0</v>
      </c>
      <c r="O25" s="137"/>
    </row>
    <row r="26" spans="1:15" s="3" customFormat="1" ht="33" customHeight="1">
      <c r="A26" s="101"/>
      <c r="B26" s="121" t="s">
        <v>442</v>
      </c>
      <c r="C26" s="100" t="s">
        <v>67</v>
      </c>
      <c r="D26" s="108"/>
      <c r="E26" s="109"/>
      <c r="F26" s="110"/>
      <c r="G26" s="103"/>
      <c r="H26" s="185"/>
      <c r="I26" s="111"/>
      <c r="J26" s="111"/>
      <c r="K26" s="112"/>
      <c r="L26" s="113"/>
      <c r="M26" s="114"/>
      <c r="O26" s="137"/>
    </row>
    <row r="27" spans="1:15" s="20" customFormat="1" ht="11.25">
      <c r="A27" s="11">
        <v>1</v>
      </c>
      <c r="B27" s="97" t="s">
        <v>431</v>
      </c>
      <c r="C27" s="6" t="s">
        <v>209</v>
      </c>
      <c r="D27" s="6" t="s">
        <v>16</v>
      </c>
      <c r="E27" s="42"/>
      <c r="F27" s="35">
        <v>250</v>
      </c>
      <c r="G27" s="35">
        <f>+E27*F27</f>
        <v>0</v>
      </c>
      <c r="H27" s="186"/>
      <c r="I27" s="24"/>
      <c r="J27" s="24"/>
      <c r="K27" s="11"/>
      <c r="L27" s="75"/>
      <c r="M27" s="69">
        <f>+G27*1.095</f>
        <v>0</v>
      </c>
      <c r="O27" s="136"/>
    </row>
    <row r="28" spans="1:15" s="20" customFormat="1" ht="11.25">
      <c r="A28" s="11">
        <v>2</v>
      </c>
      <c r="B28" s="97" t="s">
        <v>432</v>
      </c>
      <c r="C28" s="6" t="s">
        <v>209</v>
      </c>
      <c r="D28" s="6" t="s">
        <v>16</v>
      </c>
      <c r="E28" s="42"/>
      <c r="F28" s="35">
        <v>200</v>
      </c>
      <c r="G28" s="35">
        <f>+E28*F28</f>
        <v>0</v>
      </c>
      <c r="H28" s="186"/>
      <c r="I28" s="24"/>
      <c r="J28" s="24"/>
      <c r="K28" s="11"/>
      <c r="L28" s="75"/>
      <c r="M28" s="69">
        <f>+G28*1.095</f>
        <v>0</v>
      </c>
      <c r="O28" s="136"/>
    </row>
    <row r="29" spans="1:15" s="20" customFormat="1" ht="11.25">
      <c r="A29" s="11">
        <v>3</v>
      </c>
      <c r="B29" s="97" t="s">
        <v>433</v>
      </c>
      <c r="C29" s="6" t="s">
        <v>209</v>
      </c>
      <c r="D29" s="6" t="s">
        <v>16</v>
      </c>
      <c r="E29" s="42"/>
      <c r="F29" s="35">
        <v>200</v>
      </c>
      <c r="G29" s="35">
        <f>+E29*F29</f>
        <v>0</v>
      </c>
      <c r="H29" s="186"/>
      <c r="I29" s="24"/>
      <c r="J29" s="24"/>
      <c r="K29" s="11"/>
      <c r="L29" s="75"/>
      <c r="M29" s="69">
        <f>+G29*1.095</f>
        <v>0</v>
      </c>
      <c r="O29" s="136"/>
    </row>
    <row r="30" spans="1:15" s="3" customFormat="1" ht="12" customHeight="1">
      <c r="A30" s="67"/>
      <c r="B30" s="29" t="s">
        <v>15</v>
      </c>
      <c r="C30" s="14"/>
      <c r="D30" s="14"/>
      <c r="E30" s="43"/>
      <c r="F30" s="36"/>
      <c r="G30" s="37">
        <f>SUM(G27:G29)</f>
        <v>0</v>
      </c>
      <c r="H30" s="191"/>
      <c r="I30" s="25"/>
      <c r="J30" s="25"/>
      <c r="K30" s="22"/>
      <c r="L30" s="76">
        <f>SUM(L27:L29)</f>
        <v>0</v>
      </c>
      <c r="M30" s="70">
        <f>SUM(M27:M29)</f>
        <v>0</v>
      </c>
      <c r="O30" s="137"/>
    </row>
    <row r="31" spans="1:15" s="3" customFormat="1" ht="33" customHeight="1">
      <c r="A31" s="101"/>
      <c r="B31" s="121" t="s">
        <v>456</v>
      </c>
      <c r="C31" s="100" t="s">
        <v>67</v>
      </c>
      <c r="D31" s="108"/>
      <c r="E31" s="109"/>
      <c r="F31" s="110"/>
      <c r="G31" s="103"/>
      <c r="H31" s="185"/>
      <c r="I31" s="111"/>
      <c r="J31" s="111"/>
      <c r="K31" s="112"/>
      <c r="L31" s="113"/>
      <c r="M31" s="114"/>
      <c r="O31" s="137"/>
    </row>
    <row r="32" spans="1:15" s="20" customFormat="1" ht="22.5">
      <c r="A32" s="11">
        <v>1</v>
      </c>
      <c r="B32" s="97" t="s">
        <v>434</v>
      </c>
      <c r="C32" s="6" t="s">
        <v>209</v>
      </c>
      <c r="D32" s="6" t="s">
        <v>12</v>
      </c>
      <c r="E32" s="42"/>
      <c r="F32" s="35">
        <v>120</v>
      </c>
      <c r="G32" s="35">
        <f>+E32*F32</f>
        <v>0</v>
      </c>
      <c r="H32" s="186"/>
      <c r="I32" s="24"/>
      <c r="J32" s="24"/>
      <c r="K32" s="11"/>
      <c r="L32" s="75"/>
      <c r="M32" s="69">
        <f>+G32*1.095</f>
        <v>0</v>
      </c>
      <c r="O32" s="136"/>
    </row>
    <row r="33" spans="1:15" s="3" customFormat="1" ht="12" customHeight="1">
      <c r="A33" s="67"/>
      <c r="B33" s="29" t="s">
        <v>15</v>
      </c>
      <c r="C33" s="14"/>
      <c r="D33" s="14"/>
      <c r="E33" s="43"/>
      <c r="F33" s="36"/>
      <c r="G33" s="37">
        <f>SUM(G32)</f>
        <v>0</v>
      </c>
      <c r="H33" s="191"/>
      <c r="I33" s="25"/>
      <c r="J33" s="25"/>
      <c r="K33" s="22"/>
      <c r="L33" s="76">
        <f>SUM(L32:L32)</f>
        <v>0</v>
      </c>
      <c r="M33" s="70">
        <f>SUM(M32)</f>
        <v>0</v>
      </c>
      <c r="O33" s="137"/>
    </row>
    <row r="34" spans="1:15" s="2" customFormat="1" ht="12.75" customHeight="1">
      <c r="A34" s="101"/>
      <c r="B34" s="121" t="s">
        <v>443</v>
      </c>
      <c r="C34" s="108"/>
      <c r="D34" s="108"/>
      <c r="E34" s="109"/>
      <c r="F34" s="110"/>
      <c r="G34" s="103"/>
      <c r="H34" s="185"/>
      <c r="I34" s="111"/>
      <c r="J34" s="111"/>
      <c r="K34" s="115"/>
      <c r="L34" s="113"/>
      <c r="M34" s="116"/>
      <c r="O34" s="138"/>
    </row>
    <row r="35" spans="1:15" s="20" customFormat="1" ht="11.25">
      <c r="A35" s="11">
        <v>1</v>
      </c>
      <c r="B35" s="97" t="s">
        <v>435</v>
      </c>
      <c r="C35" s="6" t="s">
        <v>17</v>
      </c>
      <c r="D35" s="6" t="s">
        <v>16</v>
      </c>
      <c r="E35" s="42"/>
      <c r="F35" s="35">
        <v>270</v>
      </c>
      <c r="G35" s="35">
        <f>+E35*F35</f>
        <v>0</v>
      </c>
      <c r="H35" s="186"/>
      <c r="I35" s="24"/>
      <c r="J35" s="24"/>
      <c r="K35" s="11"/>
      <c r="L35" s="75"/>
      <c r="M35" s="69">
        <f>+G35*1.095</f>
        <v>0</v>
      </c>
      <c r="O35" s="136"/>
    </row>
    <row r="36" spans="1:15" s="3" customFormat="1" ht="12" customHeight="1">
      <c r="A36" s="11"/>
      <c r="B36" s="29" t="s">
        <v>15</v>
      </c>
      <c r="C36" s="14"/>
      <c r="D36" s="14"/>
      <c r="E36" s="43"/>
      <c r="F36" s="36"/>
      <c r="G36" s="37">
        <f>SUM(G35:G35)</f>
        <v>0</v>
      </c>
      <c r="H36" s="191"/>
      <c r="I36" s="25"/>
      <c r="J36" s="25"/>
      <c r="K36" s="22"/>
      <c r="L36" s="76">
        <f>+L35</f>
        <v>0</v>
      </c>
      <c r="M36" s="70">
        <f>SUM(M35)</f>
        <v>0</v>
      </c>
      <c r="O36" s="137"/>
    </row>
    <row r="37" spans="1:15" s="2" customFormat="1" ht="12.75" customHeight="1">
      <c r="A37" s="101"/>
      <c r="B37" s="121" t="s">
        <v>457</v>
      </c>
      <c r="C37" s="108"/>
      <c r="D37" s="108"/>
      <c r="E37" s="109"/>
      <c r="F37" s="110"/>
      <c r="G37" s="103"/>
      <c r="H37" s="185"/>
      <c r="I37" s="111"/>
      <c r="J37" s="111"/>
      <c r="K37" s="115"/>
      <c r="L37" s="113"/>
      <c r="M37" s="116"/>
      <c r="O37" s="138"/>
    </row>
    <row r="38" spans="1:15" s="4" customFormat="1" ht="11.25">
      <c r="A38" s="11">
        <v>1</v>
      </c>
      <c r="B38" s="97" t="s">
        <v>436</v>
      </c>
      <c r="C38" s="6" t="s">
        <v>260</v>
      </c>
      <c r="D38" s="6" t="s">
        <v>16</v>
      </c>
      <c r="E38" s="42"/>
      <c r="F38" s="35">
        <v>15</v>
      </c>
      <c r="G38" s="35">
        <f>+E38*F38</f>
        <v>0</v>
      </c>
      <c r="H38" s="186"/>
      <c r="I38" s="24"/>
      <c r="J38" s="24"/>
      <c r="K38" s="11"/>
      <c r="L38" s="75"/>
      <c r="M38" s="69">
        <f>+G38*1.095</f>
        <v>0</v>
      </c>
      <c r="O38" s="139"/>
    </row>
    <row r="39" spans="1:15" s="3" customFormat="1" ht="12" customHeight="1">
      <c r="A39" s="67"/>
      <c r="B39" s="29" t="s">
        <v>15</v>
      </c>
      <c r="C39" s="14"/>
      <c r="D39" s="14"/>
      <c r="E39" s="43"/>
      <c r="F39" s="36"/>
      <c r="G39" s="37">
        <f>SUM(G38:G38)</f>
        <v>0</v>
      </c>
      <c r="H39" s="191"/>
      <c r="I39" s="25"/>
      <c r="J39" s="25"/>
      <c r="K39" s="22"/>
      <c r="L39" s="76">
        <f>SUM(L38:L38)</f>
        <v>0</v>
      </c>
      <c r="M39" s="70">
        <f>SUM(M38:M38)</f>
        <v>0</v>
      </c>
      <c r="O39" s="137"/>
    </row>
    <row r="40" spans="1:15" s="2" customFormat="1" ht="12.75" customHeight="1">
      <c r="A40" s="101"/>
      <c r="B40" s="121" t="s">
        <v>458</v>
      </c>
      <c r="C40" s="108"/>
      <c r="D40" s="108"/>
      <c r="E40" s="109"/>
      <c r="F40" s="110"/>
      <c r="G40" s="103"/>
      <c r="H40" s="185"/>
      <c r="I40" s="111"/>
      <c r="J40" s="111"/>
      <c r="K40" s="115"/>
      <c r="L40" s="113"/>
      <c r="M40" s="116"/>
      <c r="O40" s="138"/>
    </row>
    <row r="41" spans="1:15" s="4" customFormat="1" ht="11.25">
      <c r="A41" s="11">
        <v>1</v>
      </c>
      <c r="B41" s="97" t="s">
        <v>437</v>
      </c>
      <c r="C41" s="6" t="s">
        <v>18</v>
      </c>
      <c r="D41" s="6" t="s">
        <v>16</v>
      </c>
      <c r="E41" s="42"/>
      <c r="F41" s="35">
        <v>30</v>
      </c>
      <c r="G41" s="35">
        <f>+E41*F41</f>
        <v>0</v>
      </c>
      <c r="H41" s="186"/>
      <c r="I41" s="24"/>
      <c r="J41" s="24"/>
      <c r="K41" s="11"/>
      <c r="L41" s="75"/>
      <c r="M41" s="69">
        <f>+G41*1.095</f>
        <v>0</v>
      </c>
      <c r="O41" s="139"/>
    </row>
    <row r="42" spans="1:15" s="3" customFormat="1" ht="12" customHeight="1">
      <c r="A42" s="67"/>
      <c r="B42" s="29" t="s">
        <v>15</v>
      </c>
      <c r="C42" s="14"/>
      <c r="D42" s="14"/>
      <c r="E42" s="43"/>
      <c r="F42" s="36"/>
      <c r="G42" s="37">
        <f>SUM(G41:G41)</f>
        <v>0</v>
      </c>
      <c r="H42" s="191"/>
      <c r="I42" s="25"/>
      <c r="J42" s="25"/>
      <c r="K42" s="22"/>
      <c r="L42" s="76">
        <f>SUM(L41:L41)</f>
        <v>0</v>
      </c>
      <c r="M42" s="70">
        <f>SUM(M41:M41)</f>
        <v>0</v>
      </c>
      <c r="O42" s="137"/>
    </row>
    <row r="43" spans="1:15" s="2" customFormat="1" ht="12.75" customHeight="1">
      <c r="A43" s="101"/>
      <c r="B43" s="121" t="s">
        <v>444</v>
      </c>
      <c r="C43" s="108"/>
      <c r="D43" s="108"/>
      <c r="E43" s="109"/>
      <c r="F43" s="110"/>
      <c r="G43" s="103"/>
      <c r="H43" s="185"/>
      <c r="I43" s="111"/>
      <c r="J43" s="111"/>
      <c r="K43" s="115"/>
      <c r="L43" s="113"/>
      <c r="M43" s="116"/>
      <c r="O43" s="138"/>
    </row>
    <row r="44" spans="1:15" s="4" customFormat="1" ht="11.25">
      <c r="A44" s="11">
        <v>1</v>
      </c>
      <c r="B44" s="97" t="s">
        <v>438</v>
      </c>
      <c r="C44" s="6" t="s">
        <v>20</v>
      </c>
      <c r="D44" s="6" t="s">
        <v>16</v>
      </c>
      <c r="E44" s="42"/>
      <c r="F44" s="35">
        <v>30</v>
      </c>
      <c r="G44" s="35">
        <f>+E44*F44</f>
        <v>0</v>
      </c>
      <c r="H44" s="186"/>
      <c r="I44" s="24"/>
      <c r="J44" s="24"/>
      <c r="K44" s="11"/>
      <c r="L44" s="75"/>
      <c r="M44" s="69">
        <f>+G44*1.095</f>
        <v>0</v>
      </c>
      <c r="O44" s="139"/>
    </row>
    <row r="45" spans="1:15" s="3" customFormat="1" ht="12" customHeight="1">
      <c r="A45" s="67"/>
      <c r="B45" s="29" t="s">
        <v>15</v>
      </c>
      <c r="C45" s="14"/>
      <c r="D45" s="14"/>
      <c r="E45" s="43"/>
      <c r="F45" s="36"/>
      <c r="G45" s="37">
        <f>SUM(G44:G44)</f>
        <v>0</v>
      </c>
      <c r="H45" s="191"/>
      <c r="I45" s="25"/>
      <c r="J45" s="25"/>
      <c r="K45" s="22"/>
      <c r="L45" s="76">
        <f>SUM(L44:L44)</f>
        <v>0</v>
      </c>
      <c r="M45" s="70">
        <f>SUM(M44:M44)</f>
        <v>0</v>
      </c>
      <c r="O45" s="137"/>
    </row>
    <row r="46" spans="1:15" s="2" customFormat="1" ht="12.75" customHeight="1">
      <c r="A46" s="101"/>
      <c r="B46" s="121" t="s">
        <v>452</v>
      </c>
      <c r="C46" s="108"/>
      <c r="D46" s="108"/>
      <c r="E46" s="109"/>
      <c r="F46" s="110"/>
      <c r="G46" s="103"/>
      <c r="H46" s="185"/>
      <c r="I46" s="111"/>
      <c r="J46" s="111"/>
      <c r="K46" s="115"/>
      <c r="L46" s="113"/>
      <c r="M46" s="116"/>
      <c r="O46" s="138"/>
    </row>
    <row r="47" spans="1:15" s="20" customFormat="1" ht="11.25">
      <c r="A47" s="11">
        <v>1</v>
      </c>
      <c r="B47" s="97" t="s">
        <v>439</v>
      </c>
      <c r="C47" s="6" t="s">
        <v>20</v>
      </c>
      <c r="D47" s="6" t="s">
        <v>16</v>
      </c>
      <c r="E47" s="42"/>
      <c r="F47" s="35">
        <v>210</v>
      </c>
      <c r="G47" s="35">
        <f>+E47*F47</f>
        <v>0</v>
      </c>
      <c r="H47" s="186"/>
      <c r="I47" s="24"/>
      <c r="J47" s="24"/>
      <c r="K47" s="11"/>
      <c r="L47" s="75"/>
      <c r="M47" s="69">
        <f>+G47*1.095</f>
        <v>0</v>
      </c>
      <c r="O47" s="136"/>
    </row>
    <row r="48" spans="1:15" s="20" customFormat="1" ht="11.25">
      <c r="A48" s="11">
        <v>2</v>
      </c>
      <c r="B48" s="97" t="s">
        <v>440</v>
      </c>
      <c r="C48" s="6" t="s">
        <v>314</v>
      </c>
      <c r="D48" s="6" t="s">
        <v>16</v>
      </c>
      <c r="E48" s="42"/>
      <c r="F48" s="35">
        <v>45</v>
      </c>
      <c r="G48" s="35">
        <f>+E48*F48</f>
        <v>0</v>
      </c>
      <c r="H48" s="186"/>
      <c r="I48" s="24"/>
      <c r="J48" s="24"/>
      <c r="K48" s="11"/>
      <c r="L48" s="75"/>
      <c r="M48" s="69">
        <f>+G48*1.095</f>
        <v>0</v>
      </c>
      <c r="O48" s="136"/>
    </row>
    <row r="49" spans="1:15" s="3" customFormat="1" ht="12" customHeight="1">
      <c r="A49" s="67"/>
      <c r="B49" s="29" t="s">
        <v>15</v>
      </c>
      <c r="C49" s="14"/>
      <c r="D49" s="14"/>
      <c r="E49" s="43"/>
      <c r="F49" s="36"/>
      <c r="G49" s="37">
        <f>SUM(G47:G48)</f>
        <v>0</v>
      </c>
      <c r="H49" s="191"/>
      <c r="I49" s="25"/>
      <c r="J49" s="25"/>
      <c r="K49" s="22"/>
      <c r="L49" s="76">
        <f>SUM(L47:L48)</f>
        <v>0</v>
      </c>
      <c r="M49" s="70">
        <f>SUM(M47:M48)</f>
        <v>0</v>
      </c>
      <c r="O49" s="137"/>
    </row>
    <row r="50" spans="1:15" s="2" customFormat="1" ht="12.75" customHeight="1">
      <c r="A50" s="101"/>
      <c r="B50" s="121" t="s">
        <v>445</v>
      </c>
      <c r="C50" s="108"/>
      <c r="D50" s="108"/>
      <c r="E50" s="109"/>
      <c r="F50" s="110"/>
      <c r="G50" s="103"/>
      <c r="H50" s="185"/>
      <c r="I50" s="111"/>
      <c r="J50" s="111"/>
      <c r="K50" s="115"/>
      <c r="L50" s="113"/>
      <c r="M50" s="116"/>
      <c r="O50" s="138"/>
    </row>
    <row r="51" spans="1:15" s="20" customFormat="1" ht="11.25">
      <c r="A51" s="11">
        <v>1</v>
      </c>
      <c r="B51" s="97" t="s">
        <v>459</v>
      </c>
      <c r="C51" s="6" t="s">
        <v>22</v>
      </c>
      <c r="D51" s="6" t="s">
        <v>16</v>
      </c>
      <c r="E51" s="42"/>
      <c r="F51" s="35">
        <v>90</v>
      </c>
      <c r="G51" s="35">
        <f>+E51*F51</f>
        <v>0</v>
      </c>
      <c r="H51" s="186"/>
      <c r="I51" s="24"/>
      <c r="J51" s="24"/>
      <c r="K51" s="11"/>
      <c r="L51" s="75"/>
      <c r="M51" s="69">
        <f>+G51*1.095</f>
        <v>0</v>
      </c>
      <c r="O51" s="136"/>
    </row>
    <row r="52" spans="1:15" s="20" customFormat="1" ht="11.25">
      <c r="A52" s="11">
        <v>2</v>
      </c>
      <c r="B52" s="97" t="s">
        <v>422</v>
      </c>
      <c r="C52" s="6" t="s">
        <v>315</v>
      </c>
      <c r="D52" s="6" t="s">
        <v>16</v>
      </c>
      <c r="E52" s="42"/>
      <c r="F52" s="35">
        <v>6</v>
      </c>
      <c r="G52" s="35">
        <f>+E52*F52</f>
        <v>0</v>
      </c>
      <c r="H52" s="186"/>
      <c r="I52" s="24"/>
      <c r="J52" s="24"/>
      <c r="K52" s="11"/>
      <c r="L52" s="75"/>
      <c r="M52" s="69">
        <f>+G52*1.095</f>
        <v>0</v>
      </c>
      <c r="O52" s="136"/>
    </row>
    <row r="53" spans="1:15" s="20" customFormat="1" ht="11.25">
      <c r="A53" s="11">
        <v>3</v>
      </c>
      <c r="B53" s="97" t="s">
        <v>423</v>
      </c>
      <c r="C53" s="6" t="s">
        <v>19</v>
      </c>
      <c r="D53" s="6" t="s">
        <v>16</v>
      </c>
      <c r="E53" s="42"/>
      <c r="F53" s="35">
        <v>3</v>
      </c>
      <c r="G53" s="35">
        <f>+E53*F53</f>
        <v>0</v>
      </c>
      <c r="H53" s="186"/>
      <c r="I53" s="24"/>
      <c r="J53" s="24"/>
      <c r="K53" s="11"/>
      <c r="L53" s="75"/>
      <c r="M53" s="69">
        <f>+G53*1.095</f>
        <v>0</v>
      </c>
      <c r="O53" s="136"/>
    </row>
    <row r="54" spans="1:15" s="3" customFormat="1" ht="12" customHeight="1">
      <c r="A54" s="67"/>
      <c r="B54" s="29" t="s">
        <v>15</v>
      </c>
      <c r="C54" s="14"/>
      <c r="D54" s="14"/>
      <c r="E54" s="43"/>
      <c r="F54" s="36"/>
      <c r="G54" s="37">
        <f>SUM(G51:G53)</f>
        <v>0</v>
      </c>
      <c r="H54" s="191"/>
      <c r="I54" s="25"/>
      <c r="J54" s="25"/>
      <c r="K54" s="22"/>
      <c r="L54" s="76">
        <f>SUM(L51:L53)</f>
        <v>0</v>
      </c>
      <c r="M54" s="70">
        <f>SUM(M51:M53)</f>
        <v>0</v>
      </c>
      <c r="O54" s="137"/>
    </row>
    <row r="55" spans="1:15" s="2" customFormat="1" ht="12.75" customHeight="1">
      <c r="A55" s="101"/>
      <c r="B55" s="121" t="s">
        <v>446</v>
      </c>
      <c r="C55" s="108"/>
      <c r="D55" s="108"/>
      <c r="E55" s="109"/>
      <c r="F55" s="110"/>
      <c r="G55" s="103"/>
      <c r="H55" s="185"/>
      <c r="I55" s="111"/>
      <c r="J55" s="111"/>
      <c r="K55" s="115"/>
      <c r="L55" s="113"/>
      <c r="M55" s="116"/>
      <c r="O55" s="138"/>
    </row>
    <row r="56" spans="1:15" s="20" customFormat="1" ht="11.25">
      <c r="A56" s="11">
        <v>1</v>
      </c>
      <c r="B56" s="97" t="s">
        <v>441</v>
      </c>
      <c r="C56" s="6" t="s">
        <v>316</v>
      </c>
      <c r="D56" s="6" t="s">
        <v>16</v>
      </c>
      <c r="E56" s="42"/>
      <c r="F56" s="35">
        <v>50</v>
      </c>
      <c r="G56" s="35">
        <f>+E56*F56</f>
        <v>0</v>
      </c>
      <c r="H56" s="186"/>
      <c r="I56" s="24"/>
      <c r="J56" s="24"/>
      <c r="K56" s="11"/>
      <c r="L56" s="75"/>
      <c r="M56" s="69">
        <f>+G56*1.095</f>
        <v>0</v>
      </c>
      <c r="O56" s="136"/>
    </row>
    <row r="57" spans="1:15" s="3" customFormat="1" ht="12" customHeight="1">
      <c r="A57" s="67"/>
      <c r="B57" s="29" t="s">
        <v>15</v>
      </c>
      <c r="C57" s="14"/>
      <c r="D57" s="14"/>
      <c r="E57" s="43"/>
      <c r="F57" s="36"/>
      <c r="G57" s="37">
        <f>SUM(G56)</f>
        <v>0</v>
      </c>
      <c r="H57" s="191"/>
      <c r="I57" s="25"/>
      <c r="J57" s="25"/>
      <c r="K57" s="22"/>
      <c r="L57" s="76">
        <f>SUM(L56:L56)</f>
        <v>0</v>
      </c>
      <c r="M57" s="70">
        <f>SUM(M56)</f>
        <v>0</v>
      </c>
      <c r="O57" s="137"/>
    </row>
    <row r="58" spans="1:15" s="2" customFormat="1" ht="12.75" customHeight="1">
      <c r="A58" s="101"/>
      <c r="B58" s="121" t="s">
        <v>447</v>
      </c>
      <c r="C58" s="108"/>
      <c r="D58" s="108"/>
      <c r="E58" s="109"/>
      <c r="F58" s="110"/>
      <c r="G58" s="103"/>
      <c r="H58" s="185"/>
      <c r="I58" s="111"/>
      <c r="J58" s="111"/>
      <c r="K58" s="115"/>
      <c r="L58" s="113"/>
      <c r="M58" s="116"/>
      <c r="O58" s="138"/>
    </row>
    <row r="59" spans="1:15" s="4" customFormat="1" ht="11.25">
      <c r="A59" s="11">
        <v>1</v>
      </c>
      <c r="B59" s="97" t="s">
        <v>419</v>
      </c>
      <c r="C59" s="6" t="s">
        <v>75</v>
      </c>
      <c r="D59" s="6" t="s">
        <v>16</v>
      </c>
      <c r="E59" s="42"/>
      <c r="F59" s="35">
        <v>300</v>
      </c>
      <c r="G59" s="35">
        <f>+E59*F59</f>
        <v>0</v>
      </c>
      <c r="H59" s="186"/>
      <c r="I59" s="24"/>
      <c r="J59" s="24"/>
      <c r="K59" s="11"/>
      <c r="L59" s="75"/>
      <c r="M59" s="69">
        <f>+G59*1.095</f>
        <v>0</v>
      </c>
      <c r="O59" s="139"/>
    </row>
    <row r="60" spans="1:15" s="4" customFormat="1" ht="11.25">
      <c r="A60" s="11">
        <v>2</v>
      </c>
      <c r="B60" s="97" t="s">
        <v>419</v>
      </c>
      <c r="C60" s="6" t="s">
        <v>31</v>
      </c>
      <c r="D60" s="6" t="s">
        <v>16</v>
      </c>
      <c r="E60" s="42"/>
      <c r="F60" s="35">
        <v>50</v>
      </c>
      <c r="G60" s="35">
        <f>+E60*F60</f>
        <v>0</v>
      </c>
      <c r="H60" s="186"/>
      <c r="I60" s="24"/>
      <c r="J60" s="24"/>
      <c r="K60" s="11"/>
      <c r="L60" s="75"/>
      <c r="M60" s="69">
        <f>+G60*1.095</f>
        <v>0</v>
      </c>
      <c r="O60" s="139"/>
    </row>
    <row r="61" spans="1:15" s="4" customFormat="1" ht="11.25">
      <c r="A61" s="11">
        <v>3</v>
      </c>
      <c r="B61" s="97" t="s">
        <v>420</v>
      </c>
      <c r="C61" s="6" t="s">
        <v>22</v>
      </c>
      <c r="D61" s="6" t="s">
        <v>16</v>
      </c>
      <c r="E61" s="42"/>
      <c r="F61" s="35">
        <v>20</v>
      </c>
      <c r="G61" s="35">
        <f>+E61*F61</f>
        <v>0</v>
      </c>
      <c r="H61" s="186"/>
      <c r="I61" s="24"/>
      <c r="J61" s="24"/>
      <c r="K61" s="11"/>
      <c r="L61" s="75"/>
      <c r="M61" s="69">
        <f>+G61*1.095</f>
        <v>0</v>
      </c>
      <c r="O61" s="139"/>
    </row>
    <row r="62" spans="1:15" s="4" customFormat="1" ht="11.25">
      <c r="A62" s="11">
        <v>4</v>
      </c>
      <c r="B62" s="97" t="s">
        <v>421</v>
      </c>
      <c r="C62" s="6" t="s">
        <v>20</v>
      </c>
      <c r="D62" s="6" t="s">
        <v>16</v>
      </c>
      <c r="E62" s="42"/>
      <c r="F62" s="35">
        <v>100</v>
      </c>
      <c r="G62" s="35">
        <f>+E62*F62</f>
        <v>0</v>
      </c>
      <c r="H62" s="186"/>
      <c r="I62" s="24"/>
      <c r="J62" s="24"/>
      <c r="K62" s="11"/>
      <c r="L62" s="75"/>
      <c r="M62" s="69">
        <f>+G62*1.095</f>
        <v>0</v>
      </c>
      <c r="O62" s="139"/>
    </row>
    <row r="63" spans="1:15" s="3" customFormat="1" ht="12" customHeight="1">
      <c r="A63" s="67"/>
      <c r="B63" s="29" t="s">
        <v>15</v>
      </c>
      <c r="C63" s="14"/>
      <c r="D63" s="14"/>
      <c r="E63" s="43"/>
      <c r="F63" s="36"/>
      <c r="G63" s="37">
        <f>SUM(G59:G62)</f>
        <v>0</v>
      </c>
      <c r="H63" s="191"/>
      <c r="I63" s="25"/>
      <c r="J63" s="25"/>
      <c r="K63" s="22"/>
      <c r="L63" s="76">
        <f>SUM(L59:L62)</f>
        <v>0</v>
      </c>
      <c r="M63" s="70">
        <f>SUM(M59:M62)</f>
        <v>0</v>
      </c>
      <c r="O63" s="137"/>
    </row>
    <row r="64" spans="1:15" s="2" customFormat="1" ht="12.75" customHeight="1">
      <c r="A64" s="101"/>
      <c r="B64" s="121" t="s">
        <v>448</v>
      </c>
      <c r="C64" s="108"/>
      <c r="D64" s="108"/>
      <c r="E64" s="109"/>
      <c r="F64" s="110"/>
      <c r="G64" s="103"/>
      <c r="H64" s="185"/>
      <c r="I64" s="111"/>
      <c r="J64" s="111"/>
      <c r="K64" s="115"/>
      <c r="L64" s="113"/>
      <c r="M64" s="116"/>
      <c r="O64" s="138"/>
    </row>
    <row r="65" spans="1:15" s="4" customFormat="1" ht="22.5">
      <c r="A65" s="11">
        <v>1</v>
      </c>
      <c r="B65" s="97" t="s">
        <v>418</v>
      </c>
      <c r="C65" s="6" t="s">
        <v>76</v>
      </c>
      <c r="D65" s="6" t="s">
        <v>16</v>
      </c>
      <c r="E65" s="42"/>
      <c r="F65" s="35">
        <v>300</v>
      </c>
      <c r="G65" s="35">
        <f>+E65*F65</f>
        <v>0</v>
      </c>
      <c r="H65" s="186"/>
      <c r="I65" s="24"/>
      <c r="J65" s="24"/>
      <c r="K65" s="11"/>
      <c r="L65" s="75"/>
      <c r="M65" s="69">
        <f>+G65*1.095</f>
        <v>0</v>
      </c>
      <c r="O65" s="139"/>
    </row>
    <row r="66" spans="1:15" s="3" customFormat="1" ht="12" customHeight="1">
      <c r="A66" s="67"/>
      <c r="B66" s="29" t="s">
        <v>15</v>
      </c>
      <c r="C66" s="14"/>
      <c r="D66" s="14"/>
      <c r="E66" s="43"/>
      <c r="F66" s="36"/>
      <c r="G66" s="37">
        <f>SUM(G65:G65)</f>
        <v>0</v>
      </c>
      <c r="H66" s="191"/>
      <c r="I66" s="25"/>
      <c r="J66" s="25"/>
      <c r="K66" s="22"/>
      <c r="L66" s="76">
        <f>SUM(L65:L65)</f>
        <v>0</v>
      </c>
      <c r="M66" s="70">
        <f>SUM(M65:M65)</f>
        <v>0</v>
      </c>
      <c r="O66" s="137"/>
    </row>
    <row r="67" spans="1:15" s="2" customFormat="1" ht="12.75" customHeight="1">
      <c r="A67" s="101"/>
      <c r="B67" s="121" t="s">
        <v>449</v>
      </c>
      <c r="C67" s="108"/>
      <c r="D67" s="108"/>
      <c r="E67" s="109"/>
      <c r="F67" s="110"/>
      <c r="G67" s="103"/>
      <c r="H67" s="185"/>
      <c r="I67" s="111"/>
      <c r="J67" s="111"/>
      <c r="K67" s="115"/>
      <c r="L67" s="113"/>
      <c r="M67" s="116"/>
      <c r="O67" s="138"/>
    </row>
    <row r="68" spans="1:15" s="4" customFormat="1" ht="11.25">
      <c r="A68" s="11">
        <v>1</v>
      </c>
      <c r="B68" s="97" t="s">
        <v>415</v>
      </c>
      <c r="C68" s="6" t="s">
        <v>23</v>
      </c>
      <c r="D68" s="6" t="s">
        <v>16</v>
      </c>
      <c r="E68" s="42"/>
      <c r="F68" s="35">
        <v>150</v>
      </c>
      <c r="G68" s="35">
        <f>+E68*F68</f>
        <v>0</v>
      </c>
      <c r="H68" s="186"/>
      <c r="I68" s="24"/>
      <c r="J68" s="24"/>
      <c r="K68" s="11"/>
      <c r="L68" s="75"/>
      <c r="M68" s="69">
        <f>+G68*1.095</f>
        <v>0</v>
      </c>
      <c r="O68" s="139"/>
    </row>
    <row r="69" spans="1:15" s="4" customFormat="1" ht="11.25">
      <c r="A69" s="11">
        <v>2</v>
      </c>
      <c r="B69" s="97" t="s">
        <v>416</v>
      </c>
      <c r="C69" s="6" t="s">
        <v>13</v>
      </c>
      <c r="D69" s="6" t="s">
        <v>12</v>
      </c>
      <c r="E69" s="42"/>
      <c r="F69" s="35">
        <v>100</v>
      </c>
      <c r="G69" s="35">
        <f>+E69*F69</f>
        <v>0</v>
      </c>
      <c r="H69" s="186"/>
      <c r="I69" s="24"/>
      <c r="J69" s="24"/>
      <c r="K69" s="11"/>
      <c r="L69" s="75"/>
      <c r="M69" s="69">
        <f>+G69*1.095</f>
        <v>0</v>
      </c>
      <c r="O69" s="139"/>
    </row>
    <row r="70" spans="1:15" s="4" customFormat="1" ht="11.25">
      <c r="A70" s="11">
        <v>3</v>
      </c>
      <c r="B70" s="97" t="s">
        <v>417</v>
      </c>
      <c r="C70" s="6" t="s">
        <v>13</v>
      </c>
      <c r="D70" s="6" t="s">
        <v>12</v>
      </c>
      <c r="E70" s="42"/>
      <c r="F70" s="35">
        <v>70</v>
      </c>
      <c r="G70" s="35">
        <f>+E70*F70</f>
        <v>0</v>
      </c>
      <c r="H70" s="186"/>
      <c r="I70" s="24"/>
      <c r="J70" s="24"/>
      <c r="K70" s="11"/>
      <c r="L70" s="75"/>
      <c r="M70" s="69">
        <f>+G70*1.095</f>
        <v>0</v>
      </c>
      <c r="O70" s="139"/>
    </row>
    <row r="71" spans="1:15" s="3" customFormat="1" ht="12" customHeight="1">
      <c r="A71" s="67"/>
      <c r="B71" s="29" t="s">
        <v>15</v>
      </c>
      <c r="C71" s="14"/>
      <c r="D71" s="14"/>
      <c r="E71" s="43"/>
      <c r="F71" s="36"/>
      <c r="G71" s="37">
        <f>SUM(G68:G70)</f>
        <v>0</v>
      </c>
      <c r="H71" s="191"/>
      <c r="I71" s="25"/>
      <c r="J71" s="25"/>
      <c r="K71" s="22"/>
      <c r="L71" s="76">
        <f>SUM(L68:L70)</f>
        <v>0</v>
      </c>
      <c r="M71" s="70">
        <f>SUM(M68:M70)</f>
        <v>0</v>
      </c>
      <c r="O71" s="137"/>
    </row>
    <row r="72" spans="1:15" s="2" customFormat="1" ht="12.75" customHeight="1">
      <c r="A72" s="101"/>
      <c r="B72" s="121" t="s">
        <v>450</v>
      </c>
      <c r="C72" s="108"/>
      <c r="D72" s="108"/>
      <c r="E72" s="109"/>
      <c r="F72" s="110"/>
      <c r="G72" s="103"/>
      <c r="H72" s="185"/>
      <c r="I72" s="111"/>
      <c r="J72" s="111"/>
      <c r="K72" s="115"/>
      <c r="L72" s="113"/>
      <c r="M72" s="116"/>
      <c r="O72" s="138"/>
    </row>
    <row r="73" spans="1:15" s="4" customFormat="1" ht="11.25">
      <c r="A73" s="11">
        <v>1</v>
      </c>
      <c r="B73" s="151" t="s">
        <v>414</v>
      </c>
      <c r="C73" s="6" t="s">
        <v>24</v>
      </c>
      <c r="D73" s="6" t="s">
        <v>12</v>
      </c>
      <c r="E73" s="42"/>
      <c r="F73" s="35">
        <v>200</v>
      </c>
      <c r="G73" s="35">
        <f>+E73*F73</f>
        <v>0</v>
      </c>
      <c r="H73" s="186"/>
      <c r="I73" s="24"/>
      <c r="J73" s="24"/>
      <c r="K73" s="11"/>
      <c r="L73" s="75"/>
      <c r="M73" s="69">
        <f>+G73*1.095</f>
        <v>0</v>
      </c>
      <c r="O73" s="139"/>
    </row>
    <row r="74" spans="1:15" s="3" customFormat="1" ht="12" customHeight="1">
      <c r="A74" s="67"/>
      <c r="B74" s="29" t="s">
        <v>15</v>
      </c>
      <c r="C74" s="14"/>
      <c r="D74" s="14"/>
      <c r="E74" s="43"/>
      <c r="F74" s="36"/>
      <c r="G74" s="37">
        <f>SUM(G73:G73)</f>
        <v>0</v>
      </c>
      <c r="H74" s="191"/>
      <c r="I74" s="25"/>
      <c r="J74" s="25"/>
      <c r="K74" s="22"/>
      <c r="L74" s="76">
        <f>SUM(L73:L73)</f>
        <v>0</v>
      </c>
      <c r="M74" s="70">
        <f>SUM(M73:M73)</f>
        <v>0</v>
      </c>
      <c r="O74" s="137"/>
    </row>
    <row r="75" spans="1:15" s="3" customFormat="1" ht="12" customHeight="1">
      <c r="A75" s="168"/>
      <c r="B75" s="177" t="s">
        <v>451</v>
      </c>
      <c r="C75" s="162"/>
      <c r="D75" s="162"/>
      <c r="E75" s="163"/>
      <c r="F75" s="164"/>
      <c r="G75" s="164"/>
      <c r="H75" s="190"/>
      <c r="I75" s="165"/>
      <c r="J75" s="165"/>
      <c r="K75" s="160"/>
      <c r="L75" s="166"/>
      <c r="M75" s="167"/>
      <c r="O75" s="137"/>
    </row>
    <row r="76" spans="1:15" s="3" customFormat="1" ht="12" customHeight="1">
      <c r="A76" s="152">
        <v>1</v>
      </c>
      <c r="B76" s="151" t="s">
        <v>387</v>
      </c>
      <c r="C76" s="15" t="s">
        <v>388</v>
      </c>
      <c r="D76" s="15" t="s">
        <v>16</v>
      </c>
      <c r="E76" s="46"/>
      <c r="F76" s="38">
        <v>50</v>
      </c>
      <c r="G76" s="35">
        <f>+E76*F76</f>
        <v>0</v>
      </c>
      <c r="H76" s="186"/>
      <c r="I76" s="24"/>
      <c r="J76" s="24"/>
      <c r="K76" s="11"/>
      <c r="L76" s="75"/>
      <c r="M76" s="69">
        <f>+G76*1.095</f>
        <v>0</v>
      </c>
      <c r="O76" s="137"/>
    </row>
    <row r="77" spans="1:15" s="3" customFormat="1" ht="12" customHeight="1">
      <c r="A77" s="152">
        <v>2</v>
      </c>
      <c r="B77" s="151" t="s">
        <v>389</v>
      </c>
      <c r="C77" s="15" t="s">
        <v>388</v>
      </c>
      <c r="D77" s="15" t="s">
        <v>16</v>
      </c>
      <c r="E77" s="46"/>
      <c r="F77" s="38">
        <v>50</v>
      </c>
      <c r="G77" s="35">
        <f>+E77*F77</f>
        <v>0</v>
      </c>
      <c r="H77" s="186"/>
      <c r="I77" s="24"/>
      <c r="J77" s="24"/>
      <c r="K77" s="11"/>
      <c r="L77" s="75"/>
      <c r="M77" s="69">
        <f>+G77*1.095</f>
        <v>0</v>
      </c>
      <c r="O77" s="137"/>
    </row>
    <row r="78" spans="1:15" s="3" customFormat="1" ht="12" customHeight="1">
      <c r="A78" s="152"/>
      <c r="B78" s="192" t="s">
        <v>15</v>
      </c>
      <c r="C78" s="15"/>
      <c r="D78" s="15"/>
      <c r="E78" s="46"/>
      <c r="F78" s="38"/>
      <c r="G78" s="159">
        <f>SUM(G76:G77)</f>
        <v>0</v>
      </c>
      <c r="H78" s="193"/>
      <c r="I78" s="156"/>
      <c r="J78" s="156"/>
      <c r="K78" s="12"/>
      <c r="L78" s="76">
        <f>SUM(L76:L77)</f>
        <v>0</v>
      </c>
      <c r="M78" s="157">
        <f>SUM(M76:M77)</f>
        <v>0</v>
      </c>
      <c r="O78" s="137"/>
    </row>
    <row r="79" spans="1:15" s="31" customFormat="1" ht="19.5" customHeight="1">
      <c r="A79" s="242" t="s">
        <v>25</v>
      </c>
      <c r="B79" s="243"/>
      <c r="C79" s="243"/>
      <c r="D79" s="243"/>
      <c r="E79" s="243"/>
      <c r="F79" s="243"/>
      <c r="G79" s="243"/>
      <c r="H79" s="243"/>
      <c r="I79" s="243"/>
      <c r="J79" s="243"/>
      <c r="K79" s="243"/>
      <c r="L79" s="243"/>
      <c r="M79" s="244"/>
      <c r="O79" s="135"/>
    </row>
    <row r="80" spans="1:15" s="31" customFormat="1" ht="20.25" customHeight="1">
      <c r="A80" s="237" t="s">
        <v>407</v>
      </c>
      <c r="B80" s="238"/>
      <c r="C80" s="238"/>
      <c r="D80" s="238"/>
      <c r="E80" s="238"/>
      <c r="F80" s="238"/>
      <c r="G80" s="238"/>
      <c r="H80" s="238"/>
      <c r="I80" s="238"/>
      <c r="J80" s="238"/>
      <c r="K80" s="238"/>
      <c r="L80" s="238"/>
      <c r="M80" s="238"/>
      <c r="O80" s="135"/>
    </row>
    <row r="81" spans="1:15" s="31" customFormat="1" ht="20.25" customHeight="1">
      <c r="A81" s="205"/>
      <c r="B81" s="196" t="s">
        <v>528</v>
      </c>
      <c r="C81" s="206"/>
      <c r="D81" s="206"/>
      <c r="E81" s="206"/>
      <c r="F81" s="206"/>
      <c r="G81" s="206"/>
      <c r="H81" s="206"/>
      <c r="I81" s="206"/>
      <c r="J81" s="206"/>
      <c r="K81" s="206"/>
      <c r="L81" s="206"/>
      <c r="M81" s="206"/>
      <c r="O81" s="135"/>
    </row>
    <row r="82" spans="1:15" s="4" customFormat="1" ht="12.75" customHeight="1">
      <c r="A82" s="101"/>
      <c r="B82" s="99" t="s">
        <v>529</v>
      </c>
      <c r="C82" s="101"/>
      <c r="D82" s="101"/>
      <c r="E82" s="102"/>
      <c r="F82" s="103"/>
      <c r="G82" s="103"/>
      <c r="H82" s="104"/>
      <c r="I82" s="104"/>
      <c r="J82" s="104"/>
      <c r="K82" s="117"/>
      <c r="L82" s="106"/>
      <c r="M82" s="118"/>
      <c r="O82" s="139"/>
    </row>
    <row r="83" spans="1:15" s="4" customFormat="1" ht="12.75" customHeight="1">
      <c r="A83" s="11">
        <v>1</v>
      </c>
      <c r="B83" s="131" t="s">
        <v>453</v>
      </c>
      <c r="C83" s="6"/>
      <c r="D83" s="6" t="s">
        <v>16</v>
      </c>
      <c r="E83" s="42"/>
      <c r="F83" s="35">
        <v>100</v>
      </c>
      <c r="G83" s="35">
        <f>+E83*F83</f>
        <v>0</v>
      </c>
      <c r="H83" s="24"/>
      <c r="I83" s="24"/>
      <c r="J83" s="24"/>
      <c r="K83" s="11"/>
      <c r="L83" s="75"/>
      <c r="M83" s="69">
        <f>+G83*1.095</f>
        <v>0</v>
      </c>
      <c r="O83" s="139"/>
    </row>
    <row r="84" spans="1:15" s="4" customFormat="1" ht="11.25">
      <c r="A84" s="11">
        <v>2</v>
      </c>
      <c r="B84" s="5" t="s">
        <v>454</v>
      </c>
      <c r="C84" s="6"/>
      <c r="D84" s="6" t="s">
        <v>16</v>
      </c>
      <c r="E84" s="42"/>
      <c r="F84" s="35">
        <v>450</v>
      </c>
      <c r="G84" s="35">
        <f>+E84*F84</f>
        <v>0</v>
      </c>
      <c r="H84" s="24"/>
      <c r="I84" s="24"/>
      <c r="J84" s="24"/>
      <c r="K84" s="11"/>
      <c r="L84" s="75"/>
      <c r="M84" s="69">
        <f>+G84*1.095</f>
        <v>0</v>
      </c>
      <c r="O84" s="139"/>
    </row>
    <row r="85" spans="1:15" s="4" customFormat="1" ht="11.25">
      <c r="A85" s="11">
        <v>3</v>
      </c>
      <c r="B85" s="5" t="s">
        <v>374</v>
      </c>
      <c r="C85" s="6"/>
      <c r="D85" s="6" t="s">
        <v>16</v>
      </c>
      <c r="E85" s="42"/>
      <c r="F85" s="35">
        <v>800</v>
      </c>
      <c r="G85" s="35">
        <f>+E85*F85</f>
        <v>0</v>
      </c>
      <c r="H85" s="24"/>
      <c r="I85" s="24"/>
      <c r="J85" s="24"/>
      <c r="K85" s="11"/>
      <c r="L85" s="75"/>
      <c r="M85" s="69">
        <f>+G85*1.095</f>
        <v>0</v>
      </c>
      <c r="O85" s="139"/>
    </row>
    <row r="86" spans="1:15" s="4" customFormat="1" ht="12.75" customHeight="1">
      <c r="A86" s="101"/>
      <c r="B86" s="99" t="s">
        <v>530</v>
      </c>
      <c r="C86" s="108"/>
      <c r="D86" s="108"/>
      <c r="E86" s="109"/>
      <c r="F86" s="110"/>
      <c r="G86" s="103"/>
      <c r="H86" s="111"/>
      <c r="I86" s="111"/>
      <c r="J86" s="111"/>
      <c r="K86" s="117"/>
      <c r="L86" s="106"/>
      <c r="M86" s="118"/>
      <c r="O86" s="139"/>
    </row>
    <row r="87" spans="1:15" s="3" customFormat="1" ht="12.75" customHeight="1">
      <c r="A87" s="11">
        <v>1</v>
      </c>
      <c r="B87" s="233" t="s">
        <v>563</v>
      </c>
      <c r="C87" s="6"/>
      <c r="D87" s="6" t="s">
        <v>16</v>
      </c>
      <c r="E87" s="42"/>
      <c r="F87" s="35">
        <v>300</v>
      </c>
      <c r="G87" s="35">
        <f>+E87*F87</f>
        <v>0</v>
      </c>
      <c r="H87" s="24"/>
      <c r="I87" s="24"/>
      <c r="J87" s="24"/>
      <c r="K87" s="11"/>
      <c r="L87" s="75"/>
      <c r="M87" s="69">
        <f>+G87*1.095</f>
        <v>0</v>
      </c>
      <c r="O87" s="137"/>
    </row>
    <row r="88" spans="1:15" s="2" customFormat="1" ht="12" customHeight="1">
      <c r="A88" s="101"/>
      <c r="B88" s="99" t="s">
        <v>532</v>
      </c>
      <c r="C88" s="108"/>
      <c r="D88" s="108"/>
      <c r="E88" s="109"/>
      <c r="F88" s="110"/>
      <c r="G88" s="103"/>
      <c r="H88" s="111"/>
      <c r="I88" s="111"/>
      <c r="J88" s="111"/>
      <c r="K88" s="115"/>
      <c r="L88" s="113"/>
      <c r="M88" s="116"/>
      <c r="O88" s="138"/>
    </row>
    <row r="89" spans="1:15" s="4" customFormat="1" ht="11.25">
      <c r="A89" s="11">
        <v>1</v>
      </c>
      <c r="B89" s="5" t="s">
        <v>464</v>
      </c>
      <c r="C89" s="6"/>
      <c r="D89" s="6" t="s">
        <v>16</v>
      </c>
      <c r="E89" s="42"/>
      <c r="F89" s="35">
        <v>900</v>
      </c>
      <c r="G89" s="35">
        <f>+E89*F89</f>
        <v>0</v>
      </c>
      <c r="H89" s="24"/>
      <c r="I89" s="24"/>
      <c r="J89" s="24"/>
      <c r="K89" s="11"/>
      <c r="L89" s="75"/>
      <c r="M89" s="69">
        <f>+G89*1.095</f>
        <v>0</v>
      </c>
      <c r="O89" s="139"/>
    </row>
    <row r="90" spans="1:15" s="4" customFormat="1" ht="11.25">
      <c r="A90" s="11">
        <v>2</v>
      </c>
      <c r="B90" s="5" t="s">
        <v>465</v>
      </c>
      <c r="C90" s="6"/>
      <c r="D90" s="6" t="s">
        <v>16</v>
      </c>
      <c r="E90" s="42"/>
      <c r="F90" s="35">
        <v>300</v>
      </c>
      <c r="G90" s="35">
        <f>+E90*F90</f>
        <v>0</v>
      </c>
      <c r="H90" s="24"/>
      <c r="I90" s="24"/>
      <c r="J90" s="24"/>
      <c r="K90" s="11"/>
      <c r="L90" s="75"/>
      <c r="M90" s="69">
        <f>+G90*1.095</f>
        <v>0</v>
      </c>
      <c r="O90" s="139"/>
    </row>
    <row r="91" spans="1:15" s="3" customFormat="1" ht="11.25">
      <c r="A91" s="168"/>
      <c r="B91" s="161" t="s">
        <v>533</v>
      </c>
      <c r="C91" s="162"/>
      <c r="D91" s="162"/>
      <c r="E91" s="163"/>
      <c r="F91" s="164"/>
      <c r="G91" s="164"/>
      <c r="H91" s="165"/>
      <c r="I91" s="165"/>
      <c r="J91" s="165"/>
      <c r="K91" s="160"/>
      <c r="L91" s="166"/>
      <c r="M91" s="167"/>
      <c r="O91" s="137"/>
    </row>
    <row r="92" spans="1:15" s="3" customFormat="1" ht="11.25">
      <c r="A92" s="169">
        <v>1</v>
      </c>
      <c r="B92" s="150" t="s">
        <v>323</v>
      </c>
      <c r="C92" s="15" t="s">
        <v>322</v>
      </c>
      <c r="D92" s="15" t="s">
        <v>16</v>
      </c>
      <c r="E92" s="46"/>
      <c r="F92" s="38">
        <v>35</v>
      </c>
      <c r="G92" s="35">
        <f>+E92*F92</f>
        <v>0</v>
      </c>
      <c r="H92" s="24"/>
      <c r="I92" s="24"/>
      <c r="J92" s="24"/>
      <c r="K92" s="11"/>
      <c r="L92" s="75"/>
      <c r="M92" s="69">
        <f>+G92*1.095</f>
        <v>0</v>
      </c>
      <c r="O92" s="137"/>
    </row>
    <row r="93" spans="1:15" s="3" customFormat="1" ht="11.25">
      <c r="A93" s="152">
        <v>2</v>
      </c>
      <c r="B93" s="17" t="s">
        <v>324</v>
      </c>
      <c r="C93" s="15"/>
      <c r="D93" s="15" t="s">
        <v>16</v>
      </c>
      <c r="E93" s="46"/>
      <c r="F93" s="38">
        <v>35</v>
      </c>
      <c r="G93" s="35">
        <f>+E93*F93</f>
        <v>0</v>
      </c>
      <c r="H93" s="24"/>
      <c r="I93" s="24"/>
      <c r="J93" s="24"/>
      <c r="K93" s="11"/>
      <c r="L93" s="75"/>
      <c r="M93" s="69">
        <f>+G93*1.095</f>
        <v>0</v>
      </c>
      <c r="O93" s="137"/>
    </row>
    <row r="94" spans="1:15" s="3" customFormat="1" ht="11.25">
      <c r="A94" s="152">
        <v>3</v>
      </c>
      <c r="B94" s="17" t="s">
        <v>325</v>
      </c>
      <c r="C94" s="15"/>
      <c r="D94" s="15" t="s">
        <v>16</v>
      </c>
      <c r="E94" s="46"/>
      <c r="F94" s="38">
        <v>50</v>
      </c>
      <c r="G94" s="35">
        <f>+E94*F94</f>
        <v>0</v>
      </c>
      <c r="H94" s="24"/>
      <c r="I94" s="24"/>
      <c r="J94" s="24"/>
      <c r="K94" s="11"/>
      <c r="L94" s="75"/>
      <c r="M94" s="69">
        <f>+G94*1.095</f>
        <v>0</v>
      </c>
      <c r="O94" s="137"/>
    </row>
    <row r="95" spans="1:15" s="3" customFormat="1" ht="11.25">
      <c r="A95" s="152">
        <v>4</v>
      </c>
      <c r="B95" s="17" t="s">
        <v>326</v>
      </c>
      <c r="C95" s="15"/>
      <c r="D95" s="15" t="s">
        <v>16</v>
      </c>
      <c r="E95" s="46"/>
      <c r="F95" s="38">
        <v>90</v>
      </c>
      <c r="G95" s="35">
        <f>+E95*F95</f>
        <v>0</v>
      </c>
      <c r="H95" s="24"/>
      <c r="I95" s="24"/>
      <c r="J95" s="24"/>
      <c r="K95" s="11"/>
      <c r="L95" s="75"/>
      <c r="M95" s="69">
        <f>+G95*1.095</f>
        <v>0</v>
      </c>
      <c r="O95" s="137"/>
    </row>
    <row r="96" spans="1:15" s="3" customFormat="1" ht="11.25">
      <c r="A96" s="168"/>
      <c r="B96" s="161" t="s">
        <v>534</v>
      </c>
      <c r="C96" s="162"/>
      <c r="D96" s="162"/>
      <c r="E96" s="163"/>
      <c r="F96" s="164"/>
      <c r="G96" s="164"/>
      <c r="H96" s="165"/>
      <c r="I96" s="165"/>
      <c r="J96" s="165"/>
      <c r="K96" s="160"/>
      <c r="L96" s="166"/>
      <c r="M96" s="167"/>
      <c r="O96" s="137"/>
    </row>
    <row r="97" spans="1:15" s="4" customFormat="1" ht="12.75" customHeight="1">
      <c r="A97" s="169">
        <v>1</v>
      </c>
      <c r="B97" s="150" t="s">
        <v>327</v>
      </c>
      <c r="C97" s="15" t="s">
        <v>328</v>
      </c>
      <c r="D97" s="15" t="s">
        <v>16</v>
      </c>
      <c r="E97" s="46"/>
      <c r="F97" s="38">
        <v>50</v>
      </c>
      <c r="G97" s="35">
        <f>+E97*F97</f>
        <v>0</v>
      </c>
      <c r="H97" s="24"/>
      <c r="I97" s="24"/>
      <c r="J97" s="24"/>
      <c r="K97" s="11"/>
      <c r="L97" s="75"/>
      <c r="M97" s="69">
        <f>+G97*1.095</f>
        <v>0</v>
      </c>
      <c r="O97" s="139"/>
    </row>
    <row r="98" spans="1:15" s="3" customFormat="1" ht="12">
      <c r="A98" s="152">
        <v>2</v>
      </c>
      <c r="B98" s="17" t="s">
        <v>329</v>
      </c>
      <c r="C98" s="15" t="s">
        <v>330</v>
      </c>
      <c r="D98" s="15" t="s">
        <v>16</v>
      </c>
      <c r="E98" s="46"/>
      <c r="F98" s="38">
        <v>30</v>
      </c>
      <c r="G98" s="35">
        <f>+E98*F98</f>
        <v>0</v>
      </c>
      <c r="H98" s="24"/>
      <c r="I98" s="24"/>
      <c r="J98" s="24"/>
      <c r="K98" s="11"/>
      <c r="L98" s="75"/>
      <c r="M98" s="69">
        <f>+G98*1.095</f>
        <v>0</v>
      </c>
      <c r="O98" s="137"/>
    </row>
    <row r="99" spans="1:15" s="4" customFormat="1" ht="11.25">
      <c r="A99" s="152">
        <v>3</v>
      </c>
      <c r="B99" s="17" t="s">
        <v>331</v>
      </c>
      <c r="C99" s="15"/>
      <c r="D99" s="15" t="s">
        <v>16</v>
      </c>
      <c r="E99" s="46"/>
      <c r="F99" s="38">
        <v>30</v>
      </c>
      <c r="G99" s="35">
        <f>+E99*F99</f>
        <v>0</v>
      </c>
      <c r="H99" s="24"/>
      <c r="I99" s="24"/>
      <c r="J99" s="24"/>
      <c r="K99" s="11"/>
      <c r="L99" s="75"/>
      <c r="M99" s="69">
        <f>+G99*1.095</f>
        <v>0</v>
      </c>
      <c r="O99" s="139"/>
    </row>
    <row r="100" spans="1:15" s="4" customFormat="1" ht="12">
      <c r="A100" s="152">
        <v>4</v>
      </c>
      <c r="B100" s="17" t="s">
        <v>332</v>
      </c>
      <c r="C100" s="15"/>
      <c r="D100" s="15" t="s">
        <v>16</v>
      </c>
      <c r="E100" s="46"/>
      <c r="F100" s="38">
        <v>30</v>
      </c>
      <c r="G100" s="35">
        <f>+E100*F100</f>
        <v>0</v>
      </c>
      <c r="H100" s="24"/>
      <c r="I100" s="24"/>
      <c r="J100" s="24"/>
      <c r="K100" s="11"/>
      <c r="L100" s="75"/>
      <c r="M100" s="69">
        <f>+G100*1.095</f>
        <v>0</v>
      </c>
      <c r="O100" s="139"/>
    </row>
    <row r="101" spans="1:15" s="2" customFormat="1" ht="12" customHeight="1">
      <c r="A101" s="101"/>
      <c r="B101" s="99" t="s">
        <v>535</v>
      </c>
      <c r="C101" s="108"/>
      <c r="D101" s="108"/>
      <c r="E101" s="109"/>
      <c r="F101" s="110"/>
      <c r="G101" s="103"/>
      <c r="H101" s="111"/>
      <c r="I101" s="111"/>
      <c r="J101" s="111"/>
      <c r="K101" s="115"/>
      <c r="L101" s="113"/>
      <c r="M101" s="116"/>
      <c r="O101" s="138"/>
    </row>
    <row r="102" spans="1:15" s="4" customFormat="1" ht="11.25">
      <c r="A102" s="11">
        <v>1</v>
      </c>
      <c r="B102" s="18" t="s">
        <v>267</v>
      </c>
      <c r="C102" s="6"/>
      <c r="D102" s="6" t="s">
        <v>16</v>
      </c>
      <c r="E102" s="42"/>
      <c r="F102" s="35">
        <v>450</v>
      </c>
      <c r="G102" s="12"/>
      <c r="H102" s="12"/>
      <c r="I102" s="12"/>
      <c r="J102" s="12"/>
      <c r="K102" s="12"/>
      <c r="L102" s="12"/>
      <c r="M102" s="12"/>
      <c r="O102" s="139"/>
    </row>
    <row r="103" spans="1:15" s="4" customFormat="1" ht="11.25">
      <c r="A103" s="11">
        <v>2</v>
      </c>
      <c r="B103" s="18" t="s">
        <v>319</v>
      </c>
      <c r="C103" s="6"/>
      <c r="D103" s="6" t="s">
        <v>16</v>
      </c>
      <c r="E103" s="42"/>
      <c r="F103" s="35">
        <v>45</v>
      </c>
      <c r="G103" s="35">
        <f>+E103*F103</f>
        <v>0</v>
      </c>
      <c r="H103" s="24"/>
      <c r="I103" s="24"/>
      <c r="J103" s="24"/>
      <c r="K103" s="11"/>
      <c r="L103" s="75"/>
      <c r="M103" s="69">
        <f>+G103*1.095</f>
        <v>0</v>
      </c>
      <c r="O103" s="139"/>
    </row>
    <row r="104" spans="1:15" s="3" customFormat="1" ht="11.25">
      <c r="A104" s="10"/>
      <c r="B104" s="13" t="s">
        <v>501</v>
      </c>
      <c r="C104" s="21"/>
      <c r="D104" s="21"/>
      <c r="E104" s="44"/>
      <c r="F104" s="37"/>
      <c r="G104" s="37">
        <f>SUM(G83:G103)</f>
        <v>0</v>
      </c>
      <c r="H104" s="26"/>
      <c r="I104" s="26"/>
      <c r="J104" s="26"/>
      <c r="K104" s="22"/>
      <c r="L104" s="76">
        <f>SUM(L83:L103)</f>
        <v>0</v>
      </c>
      <c r="M104" s="70">
        <f>SUM(M83:M103)</f>
        <v>0</v>
      </c>
      <c r="O104" s="137"/>
    </row>
    <row r="105" spans="1:15" s="3" customFormat="1" ht="17.25" customHeight="1">
      <c r="A105" s="197"/>
      <c r="B105" s="196" t="s">
        <v>531</v>
      </c>
      <c r="C105" s="198"/>
      <c r="D105" s="198"/>
      <c r="E105" s="199"/>
      <c r="F105" s="200"/>
      <c r="G105" s="200"/>
      <c r="H105" s="201"/>
      <c r="I105" s="201"/>
      <c r="J105" s="201"/>
      <c r="K105" s="202"/>
      <c r="L105" s="203"/>
      <c r="M105" s="204"/>
      <c r="O105" s="137"/>
    </row>
    <row r="106" spans="1:15" s="2" customFormat="1" ht="12.75" customHeight="1">
      <c r="A106" s="101"/>
      <c r="B106" s="99" t="s">
        <v>536</v>
      </c>
      <c r="C106" s="108"/>
      <c r="D106" s="108"/>
      <c r="E106" s="109"/>
      <c r="F106" s="110"/>
      <c r="G106" s="103"/>
      <c r="H106" s="111"/>
      <c r="I106" s="111"/>
      <c r="J106" s="111"/>
      <c r="K106" s="115"/>
      <c r="L106" s="113"/>
      <c r="M106" s="116"/>
      <c r="O106" s="138"/>
    </row>
    <row r="107" spans="1:15" s="4" customFormat="1" ht="11.25">
      <c r="A107" s="11">
        <v>1</v>
      </c>
      <c r="B107" s="18" t="s">
        <v>460</v>
      </c>
      <c r="C107" s="6"/>
      <c r="D107" s="6" t="s">
        <v>16</v>
      </c>
      <c r="E107" s="42"/>
      <c r="F107" s="35">
        <v>135</v>
      </c>
      <c r="G107" s="35">
        <f>+E107*F107</f>
        <v>0</v>
      </c>
      <c r="H107" s="24"/>
      <c r="I107" s="24"/>
      <c r="J107" s="24"/>
      <c r="K107" s="11"/>
      <c r="L107" s="75"/>
      <c r="M107" s="69">
        <f>+G107*1.095</f>
        <v>0</v>
      </c>
      <c r="O107" s="139"/>
    </row>
    <row r="108" spans="1:15" s="4" customFormat="1" ht="11.25">
      <c r="A108" s="11">
        <v>2</v>
      </c>
      <c r="B108" s="18" t="s">
        <v>461</v>
      </c>
      <c r="C108" s="6"/>
      <c r="D108" s="6" t="s">
        <v>16</v>
      </c>
      <c r="E108" s="42"/>
      <c r="F108" s="35">
        <v>2000</v>
      </c>
      <c r="G108" s="35">
        <f>+E108*F108</f>
        <v>0</v>
      </c>
      <c r="H108" s="24"/>
      <c r="I108" s="24"/>
      <c r="J108" s="24"/>
      <c r="K108" s="11"/>
      <c r="L108" s="75"/>
      <c r="M108" s="69">
        <f>+G108*1.095</f>
        <v>0</v>
      </c>
      <c r="O108" s="139"/>
    </row>
    <row r="109" spans="1:15" s="4" customFormat="1" ht="11.25">
      <c r="A109" s="11">
        <v>3</v>
      </c>
      <c r="B109" s="18" t="s">
        <v>462</v>
      </c>
      <c r="C109" s="6"/>
      <c r="D109" s="6" t="s">
        <v>16</v>
      </c>
      <c r="E109" s="42"/>
      <c r="F109" s="35">
        <v>50</v>
      </c>
      <c r="G109" s="35">
        <f>+E109*F109</f>
        <v>0</v>
      </c>
      <c r="H109" s="24"/>
      <c r="I109" s="24"/>
      <c r="J109" s="24"/>
      <c r="K109" s="11"/>
      <c r="L109" s="75"/>
      <c r="M109" s="69">
        <f>+G109*1.095</f>
        <v>0</v>
      </c>
      <c r="O109" s="139"/>
    </row>
    <row r="110" spans="1:15" s="4" customFormat="1" ht="12.75" customHeight="1">
      <c r="A110" s="101"/>
      <c r="B110" s="99" t="s">
        <v>537</v>
      </c>
      <c r="C110" s="108"/>
      <c r="D110" s="108"/>
      <c r="E110" s="109"/>
      <c r="F110" s="110"/>
      <c r="G110" s="103"/>
      <c r="H110" s="111"/>
      <c r="I110" s="111"/>
      <c r="J110" s="111"/>
      <c r="K110" s="117"/>
      <c r="L110" s="106"/>
      <c r="M110" s="118"/>
      <c r="O110" s="139"/>
    </row>
    <row r="111" spans="1:15" s="19" customFormat="1" ht="12.75" customHeight="1">
      <c r="A111" s="11">
        <v>1</v>
      </c>
      <c r="B111" s="18" t="s">
        <v>463</v>
      </c>
      <c r="C111" s="6"/>
      <c r="D111" s="6" t="s">
        <v>16</v>
      </c>
      <c r="E111" s="45"/>
      <c r="F111" s="39">
        <v>700</v>
      </c>
      <c r="G111" s="35">
        <f>+E111*F111</f>
        <v>0</v>
      </c>
      <c r="H111" s="24"/>
      <c r="I111" s="24"/>
      <c r="J111" s="24"/>
      <c r="K111" s="11"/>
      <c r="L111" s="75"/>
      <c r="M111" s="69">
        <f>+G111*1.095</f>
        <v>0</v>
      </c>
      <c r="O111" s="141"/>
    </row>
    <row r="112" spans="1:15" s="4" customFormat="1" ht="12.75" customHeight="1">
      <c r="A112" s="101"/>
      <c r="B112" s="99" t="s">
        <v>538</v>
      </c>
      <c r="C112" s="108"/>
      <c r="D112" s="108"/>
      <c r="E112" s="109"/>
      <c r="F112" s="110"/>
      <c r="G112" s="103"/>
      <c r="H112" s="111"/>
      <c r="I112" s="111"/>
      <c r="J112" s="111"/>
      <c r="K112" s="117"/>
      <c r="L112" s="106"/>
      <c r="M112" s="118"/>
      <c r="O112" s="139"/>
    </row>
    <row r="113" spans="1:15" s="4" customFormat="1" ht="21" customHeight="1">
      <c r="A113" s="169">
        <v>1</v>
      </c>
      <c r="B113" s="97" t="s">
        <v>221</v>
      </c>
      <c r="C113" s="6" t="s">
        <v>20</v>
      </c>
      <c r="D113" s="6" t="s">
        <v>16</v>
      </c>
      <c r="E113" s="42"/>
      <c r="F113" s="39">
        <v>60</v>
      </c>
      <c r="G113" s="35">
        <f>+E113*F113</f>
        <v>0</v>
      </c>
      <c r="H113" s="24"/>
      <c r="I113" s="24"/>
      <c r="J113" s="24"/>
      <c r="K113" s="11"/>
      <c r="L113" s="75"/>
      <c r="M113" s="69">
        <f>+G113*1.095</f>
        <v>0</v>
      </c>
      <c r="O113" s="139"/>
    </row>
    <row r="114" spans="1:15" s="3" customFormat="1" ht="12.75" customHeight="1">
      <c r="A114" s="152">
        <v>2</v>
      </c>
      <c r="B114" s="132" t="s">
        <v>259</v>
      </c>
      <c r="C114" s="6" t="s">
        <v>31</v>
      </c>
      <c r="D114" s="6" t="s">
        <v>16</v>
      </c>
      <c r="E114" s="42"/>
      <c r="F114" s="39">
        <v>60</v>
      </c>
      <c r="G114" s="35">
        <f>+E114*F114</f>
        <v>0</v>
      </c>
      <c r="H114" s="24"/>
      <c r="I114" s="24"/>
      <c r="J114" s="24"/>
      <c r="K114" s="11"/>
      <c r="L114" s="75"/>
      <c r="M114" s="69">
        <f>+G114*1.095</f>
        <v>0</v>
      </c>
      <c r="O114" s="137"/>
    </row>
    <row r="115" spans="1:15" s="3" customFormat="1" ht="23.25" customHeight="1">
      <c r="A115" s="169">
        <v>3</v>
      </c>
      <c r="B115" s="98" t="s">
        <v>220</v>
      </c>
      <c r="C115" s="6" t="s">
        <v>20</v>
      </c>
      <c r="D115" s="6" t="s">
        <v>16</v>
      </c>
      <c r="E115" s="42"/>
      <c r="F115" s="39">
        <v>60</v>
      </c>
      <c r="G115" s="35">
        <f>+E115*F115</f>
        <v>0</v>
      </c>
      <c r="H115" s="24"/>
      <c r="I115" s="24"/>
      <c r="J115" s="24"/>
      <c r="K115" s="11"/>
      <c r="L115" s="75"/>
      <c r="M115" s="69">
        <f>+G115*1.095</f>
        <v>0</v>
      </c>
      <c r="O115" s="137"/>
    </row>
    <row r="116" spans="1:15" s="2" customFormat="1" ht="12" customHeight="1">
      <c r="A116" s="67"/>
      <c r="B116" s="13" t="s">
        <v>502</v>
      </c>
      <c r="C116" s="14"/>
      <c r="D116" s="14"/>
      <c r="E116" s="43"/>
      <c r="F116" s="36"/>
      <c r="G116" s="37">
        <f>SUM(G107:G115)</f>
        <v>0</v>
      </c>
      <c r="H116" s="25"/>
      <c r="I116" s="25"/>
      <c r="J116" s="25"/>
      <c r="K116" s="10"/>
      <c r="L116" s="76">
        <f>SUM(L107:L115)</f>
        <v>0</v>
      </c>
      <c r="M116" s="71">
        <f>SUM(M107:M115)</f>
        <v>0</v>
      </c>
      <c r="O116" s="138"/>
    </row>
    <row r="117" spans="1:15" s="31" customFormat="1" ht="18.75" customHeight="1">
      <c r="A117" s="239" t="s">
        <v>26</v>
      </c>
      <c r="B117" s="240"/>
      <c r="C117" s="240"/>
      <c r="D117" s="240"/>
      <c r="E117" s="240"/>
      <c r="F117" s="240"/>
      <c r="G117" s="240"/>
      <c r="H117" s="240"/>
      <c r="I117" s="240"/>
      <c r="J117" s="240"/>
      <c r="K117" s="240"/>
      <c r="L117" s="240"/>
      <c r="M117" s="240"/>
      <c r="O117" s="135"/>
    </row>
    <row r="118" spans="1:15" s="31" customFormat="1" ht="20.25" customHeight="1">
      <c r="A118" s="237" t="s">
        <v>407</v>
      </c>
      <c r="B118" s="238"/>
      <c r="C118" s="238"/>
      <c r="D118" s="238"/>
      <c r="E118" s="238"/>
      <c r="F118" s="238"/>
      <c r="G118" s="238"/>
      <c r="H118" s="238"/>
      <c r="I118" s="238"/>
      <c r="J118" s="238"/>
      <c r="K118" s="238"/>
      <c r="L118" s="238"/>
      <c r="M118" s="238"/>
      <c r="O118" s="135"/>
    </row>
    <row r="119" spans="1:15" s="4" customFormat="1" ht="12.75" customHeight="1">
      <c r="A119" s="108"/>
      <c r="B119" s="121" t="s">
        <v>78</v>
      </c>
      <c r="C119" s="108"/>
      <c r="D119" s="108"/>
      <c r="E119" s="109"/>
      <c r="F119" s="110"/>
      <c r="G119" s="110"/>
      <c r="H119" s="185"/>
      <c r="I119" s="111"/>
      <c r="J119" s="111"/>
      <c r="K119" s="117"/>
      <c r="L119" s="106"/>
      <c r="M119" s="118"/>
      <c r="O119" s="139"/>
    </row>
    <row r="120" spans="1:15" s="4" customFormat="1" ht="11.25">
      <c r="A120" s="11">
        <v>1</v>
      </c>
      <c r="B120" s="97" t="s">
        <v>180</v>
      </c>
      <c r="C120" s="6" t="s">
        <v>27</v>
      </c>
      <c r="D120" s="6" t="s">
        <v>16</v>
      </c>
      <c r="E120" s="42"/>
      <c r="F120" s="35">
        <v>100</v>
      </c>
      <c r="G120" s="35">
        <f>+E120*F120</f>
        <v>0</v>
      </c>
      <c r="H120" s="186"/>
      <c r="I120" s="24"/>
      <c r="J120" s="24"/>
      <c r="K120" s="11"/>
      <c r="L120" s="75"/>
      <c r="M120" s="69">
        <f>+G120*1.095</f>
        <v>0</v>
      </c>
      <c r="O120" s="139"/>
    </row>
    <row r="121" spans="1:15" s="2" customFormat="1" ht="12" customHeight="1">
      <c r="A121" s="11"/>
      <c r="B121" s="29" t="s">
        <v>15</v>
      </c>
      <c r="C121" s="14"/>
      <c r="D121" s="14"/>
      <c r="E121" s="43"/>
      <c r="F121" s="36"/>
      <c r="G121" s="37">
        <f>+G120</f>
        <v>0</v>
      </c>
      <c r="H121" s="191"/>
      <c r="I121" s="25"/>
      <c r="J121" s="25"/>
      <c r="K121" s="10"/>
      <c r="L121" s="76">
        <f>+L120</f>
        <v>0</v>
      </c>
      <c r="M121" s="71">
        <f>+M120</f>
        <v>0</v>
      </c>
      <c r="O121" s="138"/>
    </row>
    <row r="122" spans="1:15" s="4" customFormat="1" ht="12.75" customHeight="1">
      <c r="A122" s="108"/>
      <c r="B122" s="121" t="s">
        <v>320</v>
      </c>
      <c r="C122" s="108"/>
      <c r="D122" s="108"/>
      <c r="E122" s="109"/>
      <c r="F122" s="110"/>
      <c r="G122" s="110"/>
      <c r="H122" s="185"/>
      <c r="I122" s="111"/>
      <c r="J122" s="111"/>
      <c r="K122" s="117"/>
      <c r="L122" s="106"/>
      <c r="M122" s="118"/>
      <c r="O122" s="139"/>
    </row>
    <row r="123" spans="1:15" s="4" customFormat="1" ht="12.75" customHeight="1">
      <c r="A123" s="11">
        <v>1</v>
      </c>
      <c r="B123" s="98" t="s">
        <v>321</v>
      </c>
      <c r="C123" s="173"/>
      <c r="D123" s="6" t="s">
        <v>16</v>
      </c>
      <c r="E123" s="174"/>
      <c r="F123" s="175">
        <v>60</v>
      </c>
      <c r="G123" s="35">
        <f>+E123*F123</f>
        <v>0</v>
      </c>
      <c r="H123" s="186"/>
      <c r="I123" s="24"/>
      <c r="J123" s="24"/>
      <c r="K123" s="11"/>
      <c r="L123" s="75"/>
      <c r="M123" s="69">
        <f>+G123*1.095</f>
        <v>0</v>
      </c>
      <c r="O123" s="139"/>
    </row>
    <row r="124" spans="1:15" s="4" customFormat="1" ht="23.25" customHeight="1">
      <c r="A124" s="11">
        <v>2</v>
      </c>
      <c r="B124" s="97" t="s">
        <v>466</v>
      </c>
      <c r="C124" s="6"/>
      <c r="D124" s="6" t="s">
        <v>16</v>
      </c>
      <c r="E124" s="42"/>
      <c r="F124" s="35">
        <v>90</v>
      </c>
      <c r="G124" s="35">
        <f>+E124*F124</f>
        <v>0</v>
      </c>
      <c r="H124" s="186"/>
      <c r="I124" s="24"/>
      <c r="J124" s="24"/>
      <c r="K124" s="11"/>
      <c r="L124" s="75"/>
      <c r="M124" s="69">
        <f>+G124*1.095</f>
        <v>0</v>
      </c>
      <c r="O124" s="139"/>
    </row>
    <row r="125" spans="1:15" s="2" customFormat="1" ht="12" customHeight="1">
      <c r="A125" s="11"/>
      <c r="B125" s="29" t="s">
        <v>15</v>
      </c>
      <c r="C125" s="14"/>
      <c r="D125" s="14"/>
      <c r="E125" s="43"/>
      <c r="F125" s="36"/>
      <c r="G125" s="37">
        <f>SUM(G123:G124)</f>
        <v>0</v>
      </c>
      <c r="H125" s="191"/>
      <c r="I125" s="25"/>
      <c r="J125" s="25"/>
      <c r="K125" s="10"/>
      <c r="L125" s="76">
        <f>SUM(L123:L124)</f>
        <v>0</v>
      </c>
      <c r="M125" s="71">
        <f>SUM(M123:M124)</f>
        <v>0</v>
      </c>
      <c r="O125" s="138"/>
    </row>
    <row r="126" spans="1:15" s="4" customFormat="1" ht="12.75" customHeight="1">
      <c r="A126" s="108"/>
      <c r="B126" s="121" t="s">
        <v>43</v>
      </c>
      <c r="C126" s="108"/>
      <c r="D126" s="108"/>
      <c r="E126" s="109"/>
      <c r="F126" s="110"/>
      <c r="G126" s="110"/>
      <c r="H126" s="185"/>
      <c r="I126" s="111"/>
      <c r="J126" s="111"/>
      <c r="K126" s="117"/>
      <c r="L126" s="106"/>
      <c r="M126" s="118"/>
      <c r="O126" s="139"/>
    </row>
    <row r="127" spans="1:15" s="4" customFormat="1" ht="11.25">
      <c r="A127" s="11">
        <v>1</v>
      </c>
      <c r="B127" s="97" t="s">
        <v>223</v>
      </c>
      <c r="C127" s="6" t="s">
        <v>19</v>
      </c>
      <c r="D127" s="6" t="s">
        <v>16</v>
      </c>
      <c r="E127" s="42"/>
      <c r="F127" s="35">
        <v>220</v>
      </c>
      <c r="G127" s="35">
        <f>+E127*F127</f>
        <v>0</v>
      </c>
      <c r="H127" s="186"/>
      <c r="I127" s="24"/>
      <c r="J127" s="24"/>
      <c r="K127" s="11"/>
      <c r="L127" s="75"/>
      <c r="M127" s="69">
        <f>+G127*1.095</f>
        <v>0</v>
      </c>
      <c r="O127" s="139"/>
    </row>
    <row r="128" spans="1:15" s="2" customFormat="1" ht="12" customHeight="1">
      <c r="A128" s="67"/>
      <c r="B128" s="29" t="s">
        <v>15</v>
      </c>
      <c r="C128" s="14"/>
      <c r="D128" s="14"/>
      <c r="E128" s="43"/>
      <c r="F128" s="36"/>
      <c r="G128" s="37">
        <f>SUM(G127:G127)</f>
        <v>0</v>
      </c>
      <c r="H128" s="191"/>
      <c r="I128" s="25"/>
      <c r="J128" s="25"/>
      <c r="K128" s="10"/>
      <c r="L128" s="76">
        <f>SUM(L127:L127)</f>
        <v>0</v>
      </c>
      <c r="M128" s="71">
        <f>SUM(M127:M127)</f>
        <v>0</v>
      </c>
      <c r="O128" s="138"/>
    </row>
    <row r="129" spans="1:15" s="31" customFormat="1" ht="19.5" customHeight="1">
      <c r="A129" s="242" t="s">
        <v>400</v>
      </c>
      <c r="B129" s="243"/>
      <c r="C129" s="243"/>
      <c r="D129" s="243"/>
      <c r="E129" s="243"/>
      <c r="F129" s="243"/>
      <c r="G129" s="243"/>
      <c r="H129" s="243"/>
      <c r="I129" s="243"/>
      <c r="J129" s="243"/>
      <c r="K129" s="243"/>
      <c r="L129" s="243"/>
      <c r="M129" s="244"/>
      <c r="O129" s="135"/>
    </row>
    <row r="130" spans="1:15" s="31" customFormat="1" ht="20.25" customHeight="1">
      <c r="A130" s="237" t="s">
        <v>407</v>
      </c>
      <c r="B130" s="238"/>
      <c r="C130" s="238"/>
      <c r="D130" s="238"/>
      <c r="E130" s="238"/>
      <c r="F130" s="238"/>
      <c r="G130" s="238"/>
      <c r="H130" s="238"/>
      <c r="I130" s="238"/>
      <c r="J130" s="238"/>
      <c r="K130" s="238"/>
      <c r="L130" s="238"/>
      <c r="M130" s="238"/>
      <c r="O130" s="135"/>
    </row>
    <row r="131" spans="1:15" s="4" customFormat="1" ht="12.75" customHeight="1">
      <c r="A131" s="170"/>
      <c r="B131" s="99" t="s">
        <v>44</v>
      </c>
      <c r="C131" s="108"/>
      <c r="D131" s="108"/>
      <c r="E131" s="109"/>
      <c r="F131" s="110"/>
      <c r="G131" s="110"/>
      <c r="H131" s="111"/>
      <c r="I131" s="111"/>
      <c r="J131" s="111"/>
      <c r="K131" s="117"/>
      <c r="L131" s="106"/>
      <c r="M131" s="118"/>
      <c r="O131" s="139"/>
    </row>
    <row r="132" spans="1:15" s="4" customFormat="1" ht="11.25">
      <c r="A132" s="11">
        <v>1</v>
      </c>
      <c r="B132" s="18" t="s">
        <v>303</v>
      </c>
      <c r="C132" s="6"/>
      <c r="D132" s="6" t="s">
        <v>16</v>
      </c>
      <c r="E132" s="42"/>
      <c r="F132" s="35"/>
      <c r="G132" s="35">
        <f aca="true" t="shared" si="2" ref="G132:G157">+E132*F132</f>
        <v>0</v>
      </c>
      <c r="H132" s="24"/>
      <c r="I132" s="24"/>
      <c r="J132" s="24"/>
      <c r="K132" s="11"/>
      <c r="L132" s="75"/>
      <c r="M132" s="69">
        <f aca="true" t="shared" si="3" ref="M132:M157">+G132*1.095</f>
        <v>0</v>
      </c>
      <c r="O132" s="139"/>
    </row>
    <row r="133" spans="1:15" s="4" customFormat="1" ht="11.25">
      <c r="A133" s="11">
        <v>2</v>
      </c>
      <c r="B133" s="18" t="s">
        <v>282</v>
      </c>
      <c r="C133" s="6"/>
      <c r="D133" s="6" t="s">
        <v>16</v>
      </c>
      <c r="E133" s="42"/>
      <c r="F133" s="35">
        <v>3</v>
      </c>
      <c r="G133" s="35">
        <f t="shared" si="2"/>
        <v>0</v>
      </c>
      <c r="H133" s="24"/>
      <c r="I133" s="24"/>
      <c r="J133" s="24"/>
      <c r="K133" s="11"/>
      <c r="L133" s="75"/>
      <c r="M133" s="69">
        <f t="shared" si="3"/>
        <v>0</v>
      </c>
      <c r="O133" s="139"/>
    </row>
    <row r="134" spans="1:15" s="4" customFormat="1" ht="11.25">
      <c r="A134" s="11">
        <v>3</v>
      </c>
      <c r="B134" s="18" t="s">
        <v>269</v>
      </c>
      <c r="C134" s="6"/>
      <c r="D134" s="6" t="s">
        <v>16</v>
      </c>
      <c r="E134" s="42"/>
      <c r="F134" s="35">
        <v>50</v>
      </c>
      <c r="G134" s="35">
        <f t="shared" si="2"/>
        <v>0</v>
      </c>
      <c r="H134" s="24"/>
      <c r="I134" s="24"/>
      <c r="J134" s="24"/>
      <c r="K134" s="11"/>
      <c r="L134" s="75"/>
      <c r="M134" s="69">
        <f t="shared" si="3"/>
        <v>0</v>
      </c>
      <c r="O134" s="139"/>
    </row>
    <row r="135" spans="1:15" s="4" customFormat="1" ht="11.25">
      <c r="A135" s="11">
        <v>4</v>
      </c>
      <c r="B135" s="18" t="s">
        <v>270</v>
      </c>
      <c r="C135" s="6"/>
      <c r="D135" s="6" t="s">
        <v>16</v>
      </c>
      <c r="E135" s="42"/>
      <c r="F135" s="35">
        <v>3</v>
      </c>
      <c r="G135" s="35">
        <f t="shared" si="2"/>
        <v>0</v>
      </c>
      <c r="H135" s="24"/>
      <c r="I135" s="24"/>
      <c r="J135" s="24"/>
      <c r="K135" s="11"/>
      <c r="L135" s="75"/>
      <c r="M135" s="69">
        <f t="shared" si="3"/>
        <v>0</v>
      </c>
      <c r="O135" s="139"/>
    </row>
    <row r="136" spans="1:15" s="4" customFormat="1" ht="11.25">
      <c r="A136" s="11">
        <v>5</v>
      </c>
      <c r="B136" s="18" t="s">
        <v>271</v>
      </c>
      <c r="C136" s="6"/>
      <c r="D136" s="6" t="s">
        <v>16</v>
      </c>
      <c r="E136" s="42"/>
      <c r="F136" s="35">
        <v>3</v>
      </c>
      <c r="G136" s="35">
        <f t="shared" si="2"/>
        <v>0</v>
      </c>
      <c r="H136" s="24"/>
      <c r="I136" s="24"/>
      <c r="J136" s="24"/>
      <c r="K136" s="11"/>
      <c r="L136" s="75"/>
      <c r="M136" s="69">
        <f t="shared" si="3"/>
        <v>0</v>
      </c>
      <c r="O136" s="139"/>
    </row>
    <row r="137" spans="1:15" s="4" customFormat="1" ht="11.25">
      <c r="A137" s="11">
        <v>6</v>
      </c>
      <c r="B137" s="18" t="s">
        <v>272</v>
      </c>
      <c r="C137" s="6"/>
      <c r="D137" s="6" t="s">
        <v>16</v>
      </c>
      <c r="E137" s="42"/>
      <c r="F137" s="35">
        <v>15</v>
      </c>
      <c r="G137" s="35">
        <f t="shared" si="2"/>
        <v>0</v>
      </c>
      <c r="H137" s="24"/>
      <c r="I137" s="24"/>
      <c r="J137" s="24"/>
      <c r="K137" s="11"/>
      <c r="L137" s="75"/>
      <c r="M137" s="69">
        <f t="shared" si="3"/>
        <v>0</v>
      </c>
      <c r="O137" s="139"/>
    </row>
    <row r="138" spans="1:15" s="4" customFormat="1" ht="11.25">
      <c r="A138" s="11">
        <v>7</v>
      </c>
      <c r="B138" s="18" t="s">
        <v>273</v>
      </c>
      <c r="C138" s="6"/>
      <c r="D138" s="6" t="s">
        <v>16</v>
      </c>
      <c r="E138" s="42"/>
      <c r="F138" s="35"/>
      <c r="G138" s="35">
        <f t="shared" si="2"/>
        <v>0</v>
      </c>
      <c r="H138" s="24"/>
      <c r="I138" s="24"/>
      <c r="J138" s="24"/>
      <c r="K138" s="11"/>
      <c r="L138" s="75"/>
      <c r="M138" s="69">
        <f t="shared" si="3"/>
        <v>0</v>
      </c>
      <c r="O138" s="139"/>
    </row>
    <row r="139" spans="1:15" s="4" customFormat="1" ht="11.25">
      <c r="A139" s="11">
        <v>8</v>
      </c>
      <c r="B139" s="18" t="s">
        <v>80</v>
      </c>
      <c r="C139" s="6"/>
      <c r="D139" s="6" t="s">
        <v>16</v>
      </c>
      <c r="E139" s="42"/>
      <c r="F139" s="35">
        <v>6</v>
      </c>
      <c r="G139" s="35">
        <f t="shared" si="2"/>
        <v>0</v>
      </c>
      <c r="H139" s="24"/>
      <c r="I139" s="24"/>
      <c r="J139" s="24"/>
      <c r="K139" s="11"/>
      <c r="L139" s="75"/>
      <c r="M139" s="69">
        <f t="shared" si="3"/>
        <v>0</v>
      </c>
      <c r="O139" s="139"/>
    </row>
    <row r="140" spans="1:15" s="4" customFormat="1" ht="11.25">
      <c r="A140" s="11">
        <v>9</v>
      </c>
      <c r="B140" s="18" t="s">
        <v>401</v>
      </c>
      <c r="C140" s="6"/>
      <c r="D140" s="6" t="s">
        <v>16</v>
      </c>
      <c r="E140" s="42"/>
      <c r="F140" s="35">
        <v>40</v>
      </c>
      <c r="G140" s="35">
        <f t="shared" si="2"/>
        <v>0</v>
      </c>
      <c r="H140" s="24"/>
      <c r="I140" s="24"/>
      <c r="J140" s="24"/>
      <c r="K140" s="11"/>
      <c r="L140" s="75"/>
      <c r="M140" s="69">
        <f t="shared" si="3"/>
        <v>0</v>
      </c>
      <c r="O140" s="139"/>
    </row>
    <row r="141" spans="1:15" s="4" customFormat="1" ht="11.25">
      <c r="A141" s="11">
        <v>10</v>
      </c>
      <c r="B141" s="18" t="s">
        <v>274</v>
      </c>
      <c r="C141" s="6"/>
      <c r="D141" s="6" t="s">
        <v>16</v>
      </c>
      <c r="E141" s="42"/>
      <c r="F141" s="35">
        <v>10</v>
      </c>
      <c r="G141" s="35">
        <f t="shared" si="2"/>
        <v>0</v>
      </c>
      <c r="H141" s="24"/>
      <c r="I141" s="24"/>
      <c r="J141" s="24"/>
      <c r="K141" s="11"/>
      <c r="L141" s="75"/>
      <c r="M141" s="69">
        <f t="shared" si="3"/>
        <v>0</v>
      </c>
      <c r="O141" s="139"/>
    </row>
    <row r="142" spans="1:15" s="4" customFormat="1" ht="11.25">
      <c r="A142" s="11">
        <v>11</v>
      </c>
      <c r="B142" s="18" t="s">
        <v>275</v>
      </c>
      <c r="C142" s="6"/>
      <c r="D142" s="6" t="s">
        <v>16</v>
      </c>
      <c r="E142" s="42"/>
      <c r="F142" s="35">
        <v>40</v>
      </c>
      <c r="G142" s="35">
        <f t="shared" si="2"/>
        <v>0</v>
      </c>
      <c r="H142" s="24"/>
      <c r="I142" s="24"/>
      <c r="J142" s="24"/>
      <c r="K142" s="11"/>
      <c r="L142" s="75"/>
      <c r="M142" s="69">
        <f t="shared" si="3"/>
        <v>0</v>
      </c>
      <c r="O142" s="139"/>
    </row>
    <row r="143" spans="1:15" s="4" customFormat="1" ht="11.25">
      <c r="A143" s="11">
        <v>12</v>
      </c>
      <c r="B143" s="18" t="s">
        <v>81</v>
      </c>
      <c r="C143" s="6"/>
      <c r="D143" s="6" t="s">
        <v>16</v>
      </c>
      <c r="E143" s="42"/>
      <c r="F143" s="35">
        <v>3</v>
      </c>
      <c r="G143" s="35">
        <f t="shared" si="2"/>
        <v>0</v>
      </c>
      <c r="H143" s="24"/>
      <c r="I143" s="24"/>
      <c r="J143" s="24"/>
      <c r="K143" s="11"/>
      <c r="L143" s="75"/>
      <c r="M143" s="69">
        <f t="shared" si="3"/>
        <v>0</v>
      </c>
      <c r="O143" s="139"/>
    </row>
    <row r="144" spans="1:15" s="4" customFormat="1" ht="11.25">
      <c r="A144" s="11">
        <v>13</v>
      </c>
      <c r="B144" s="18" t="s">
        <v>276</v>
      </c>
      <c r="C144" s="6"/>
      <c r="D144" s="6" t="s">
        <v>16</v>
      </c>
      <c r="E144" s="42"/>
      <c r="F144" s="35">
        <v>5</v>
      </c>
      <c r="G144" s="35">
        <f t="shared" si="2"/>
        <v>0</v>
      </c>
      <c r="H144" s="24"/>
      <c r="I144" s="24"/>
      <c r="J144" s="24"/>
      <c r="K144" s="11"/>
      <c r="L144" s="75"/>
      <c r="M144" s="69">
        <f t="shared" si="3"/>
        <v>0</v>
      </c>
      <c r="O144" s="139"/>
    </row>
    <row r="145" spans="1:15" s="4" customFormat="1" ht="11.25">
      <c r="A145" s="11">
        <v>14</v>
      </c>
      <c r="B145" s="18" t="s">
        <v>304</v>
      </c>
      <c r="C145" s="6"/>
      <c r="D145" s="6" t="s">
        <v>16</v>
      </c>
      <c r="E145" s="42"/>
      <c r="F145" s="35">
        <v>4</v>
      </c>
      <c r="G145" s="35">
        <f t="shared" si="2"/>
        <v>0</v>
      </c>
      <c r="H145" s="24"/>
      <c r="I145" s="24"/>
      <c r="J145" s="24"/>
      <c r="K145" s="11"/>
      <c r="L145" s="75"/>
      <c r="M145" s="69">
        <f t="shared" si="3"/>
        <v>0</v>
      </c>
      <c r="O145" s="139"/>
    </row>
    <row r="146" spans="1:15" s="4" customFormat="1" ht="11.25">
      <c r="A146" s="11">
        <v>15</v>
      </c>
      <c r="B146" s="18" t="s">
        <v>277</v>
      </c>
      <c r="C146" s="6"/>
      <c r="D146" s="6" t="s">
        <v>16</v>
      </c>
      <c r="E146" s="42"/>
      <c r="F146" s="35">
        <v>6</v>
      </c>
      <c r="G146" s="35">
        <f t="shared" si="2"/>
        <v>0</v>
      </c>
      <c r="H146" s="24"/>
      <c r="I146" s="24"/>
      <c r="J146" s="24"/>
      <c r="K146" s="11"/>
      <c r="L146" s="75"/>
      <c r="M146" s="69">
        <f t="shared" si="3"/>
        <v>0</v>
      </c>
      <c r="O146" s="139"/>
    </row>
    <row r="147" spans="1:15" s="4" customFormat="1" ht="11.25">
      <c r="A147" s="11">
        <v>16</v>
      </c>
      <c r="B147" s="18" t="s">
        <v>278</v>
      </c>
      <c r="C147" s="6"/>
      <c r="D147" s="6" t="s">
        <v>16</v>
      </c>
      <c r="E147" s="42"/>
      <c r="F147" s="35"/>
      <c r="G147" s="35">
        <f t="shared" si="2"/>
        <v>0</v>
      </c>
      <c r="H147" s="24"/>
      <c r="I147" s="24"/>
      <c r="J147" s="24"/>
      <c r="K147" s="11"/>
      <c r="L147" s="75"/>
      <c r="M147" s="69">
        <f t="shared" si="3"/>
        <v>0</v>
      </c>
      <c r="O147" s="139"/>
    </row>
    <row r="148" spans="1:15" s="4" customFormat="1" ht="11.25">
      <c r="A148" s="11">
        <v>17</v>
      </c>
      <c r="B148" s="18" t="s">
        <v>305</v>
      </c>
      <c r="C148" s="6"/>
      <c r="D148" s="6" t="s">
        <v>16</v>
      </c>
      <c r="E148" s="42"/>
      <c r="F148" s="35">
        <v>15</v>
      </c>
      <c r="G148" s="35">
        <f t="shared" si="2"/>
        <v>0</v>
      </c>
      <c r="H148" s="24"/>
      <c r="I148" s="24"/>
      <c r="J148" s="24"/>
      <c r="K148" s="11"/>
      <c r="L148" s="75"/>
      <c r="M148" s="69">
        <f t="shared" si="3"/>
        <v>0</v>
      </c>
      <c r="O148" s="139"/>
    </row>
    <row r="149" spans="1:15" s="4" customFormat="1" ht="11.25">
      <c r="A149" s="11">
        <v>18</v>
      </c>
      <c r="B149" s="18" t="s">
        <v>306</v>
      </c>
      <c r="C149" s="6"/>
      <c r="D149" s="6" t="s">
        <v>16</v>
      </c>
      <c r="E149" s="42"/>
      <c r="F149" s="35"/>
      <c r="G149" s="35">
        <f t="shared" si="2"/>
        <v>0</v>
      </c>
      <c r="H149" s="24"/>
      <c r="I149" s="24"/>
      <c r="J149" s="24"/>
      <c r="K149" s="11"/>
      <c r="L149" s="75"/>
      <c r="M149" s="69">
        <f t="shared" si="3"/>
        <v>0</v>
      </c>
      <c r="O149" s="139"/>
    </row>
    <row r="150" spans="1:15" s="4" customFormat="1" ht="11.25">
      <c r="A150" s="11">
        <v>19</v>
      </c>
      <c r="B150" s="18" t="s">
        <v>307</v>
      </c>
      <c r="C150" s="6"/>
      <c r="D150" s="6" t="s">
        <v>16</v>
      </c>
      <c r="E150" s="42"/>
      <c r="F150" s="35"/>
      <c r="G150" s="35">
        <f t="shared" si="2"/>
        <v>0</v>
      </c>
      <c r="H150" s="24"/>
      <c r="I150" s="24"/>
      <c r="J150" s="24"/>
      <c r="K150" s="11"/>
      <c r="L150" s="75"/>
      <c r="M150" s="69">
        <f t="shared" si="3"/>
        <v>0</v>
      </c>
      <c r="O150" s="139"/>
    </row>
    <row r="151" spans="1:15" s="4" customFormat="1" ht="11.25">
      <c r="A151" s="11">
        <v>20</v>
      </c>
      <c r="B151" s="18" t="s">
        <v>308</v>
      </c>
      <c r="C151" s="6"/>
      <c r="D151" s="6" t="s">
        <v>16</v>
      </c>
      <c r="E151" s="42"/>
      <c r="F151" s="35">
        <v>1</v>
      </c>
      <c r="G151" s="35">
        <f t="shared" si="2"/>
        <v>0</v>
      </c>
      <c r="H151" s="24"/>
      <c r="I151" s="24"/>
      <c r="J151" s="24"/>
      <c r="K151" s="11"/>
      <c r="L151" s="75"/>
      <c r="M151" s="69">
        <f t="shared" si="3"/>
        <v>0</v>
      </c>
      <c r="O151" s="139"/>
    </row>
    <row r="152" spans="1:15" s="4" customFormat="1" ht="11.25">
      <c r="A152" s="11">
        <v>21</v>
      </c>
      <c r="B152" s="18" t="s">
        <v>309</v>
      </c>
      <c r="C152" s="6"/>
      <c r="D152" s="6" t="s">
        <v>16</v>
      </c>
      <c r="E152" s="42"/>
      <c r="F152" s="35">
        <v>10</v>
      </c>
      <c r="G152" s="35">
        <f t="shared" si="2"/>
        <v>0</v>
      </c>
      <c r="H152" s="24"/>
      <c r="I152" s="24"/>
      <c r="J152" s="24"/>
      <c r="K152" s="11"/>
      <c r="L152" s="75"/>
      <c r="M152" s="69">
        <f t="shared" si="3"/>
        <v>0</v>
      </c>
      <c r="O152" s="139"/>
    </row>
    <row r="153" spans="1:15" s="4" customFormat="1" ht="11.25">
      <c r="A153" s="11">
        <v>22</v>
      </c>
      <c r="B153" s="18" t="s">
        <v>403</v>
      </c>
      <c r="C153" s="6"/>
      <c r="D153" s="6" t="s">
        <v>16</v>
      </c>
      <c r="E153" s="42"/>
      <c r="F153" s="35">
        <v>5</v>
      </c>
      <c r="G153" s="35">
        <f t="shared" si="2"/>
        <v>0</v>
      </c>
      <c r="H153" s="24"/>
      <c r="I153" s="24"/>
      <c r="J153" s="24"/>
      <c r="K153" s="11"/>
      <c r="L153" s="75"/>
      <c r="M153" s="69">
        <f t="shared" si="3"/>
        <v>0</v>
      </c>
      <c r="O153" s="139"/>
    </row>
    <row r="154" spans="1:15" s="4" customFormat="1" ht="11.25">
      <c r="A154" s="11">
        <v>23</v>
      </c>
      <c r="B154" s="18" t="s">
        <v>404</v>
      </c>
      <c r="C154" s="6"/>
      <c r="D154" s="6" t="s">
        <v>16</v>
      </c>
      <c r="E154" s="42"/>
      <c r="F154" s="35">
        <v>2</v>
      </c>
      <c r="G154" s="35">
        <f t="shared" si="2"/>
        <v>0</v>
      </c>
      <c r="H154" s="24"/>
      <c r="I154" s="24"/>
      <c r="J154" s="24"/>
      <c r="K154" s="11"/>
      <c r="L154" s="75"/>
      <c r="M154" s="69">
        <f t="shared" si="3"/>
        <v>0</v>
      </c>
      <c r="O154" s="139"/>
    </row>
    <row r="155" spans="1:15" s="4" customFormat="1" ht="11.25">
      <c r="A155" s="11">
        <v>24</v>
      </c>
      <c r="B155" s="18" t="s">
        <v>405</v>
      </c>
      <c r="C155" s="6"/>
      <c r="D155" s="6" t="s">
        <v>16</v>
      </c>
      <c r="E155" s="42"/>
      <c r="F155" s="35">
        <v>3</v>
      </c>
      <c r="G155" s="35">
        <f t="shared" si="2"/>
        <v>0</v>
      </c>
      <c r="H155" s="24"/>
      <c r="I155" s="24"/>
      <c r="J155" s="24"/>
      <c r="K155" s="11"/>
      <c r="L155" s="75"/>
      <c r="M155" s="69">
        <f t="shared" si="3"/>
        <v>0</v>
      </c>
      <c r="O155" s="139"/>
    </row>
    <row r="156" spans="1:15" s="4" customFormat="1" ht="11.25">
      <c r="A156" s="11">
        <v>25</v>
      </c>
      <c r="B156" s="18" t="s">
        <v>406</v>
      </c>
      <c r="C156" s="6"/>
      <c r="D156" s="6" t="s">
        <v>16</v>
      </c>
      <c r="E156" s="42"/>
      <c r="F156" s="35">
        <v>2</v>
      </c>
      <c r="G156" s="35">
        <f t="shared" si="2"/>
        <v>0</v>
      </c>
      <c r="H156" s="24"/>
      <c r="I156" s="24"/>
      <c r="J156" s="24"/>
      <c r="K156" s="11"/>
      <c r="L156" s="75"/>
      <c r="M156" s="69">
        <f t="shared" si="3"/>
        <v>0</v>
      </c>
      <c r="O156" s="139"/>
    </row>
    <row r="157" spans="1:15" s="4" customFormat="1" ht="11.25">
      <c r="A157" s="11">
        <v>26</v>
      </c>
      <c r="B157" s="12" t="s">
        <v>279</v>
      </c>
      <c r="C157" s="12"/>
      <c r="D157" s="6" t="s">
        <v>16</v>
      </c>
      <c r="E157" s="42"/>
      <c r="F157" s="35">
        <v>6</v>
      </c>
      <c r="G157" s="35">
        <f t="shared" si="2"/>
        <v>0</v>
      </c>
      <c r="H157" s="24"/>
      <c r="I157" s="24"/>
      <c r="J157" s="24"/>
      <c r="K157" s="11"/>
      <c r="L157" s="75"/>
      <c r="M157" s="69">
        <f t="shared" si="3"/>
        <v>0</v>
      </c>
      <c r="O157" s="139"/>
    </row>
    <row r="158" spans="1:15" s="4" customFormat="1" ht="11.25">
      <c r="A158" s="170"/>
      <c r="B158" s="99" t="s">
        <v>280</v>
      </c>
      <c r="C158" s="101"/>
      <c r="D158" s="101"/>
      <c r="E158" s="102"/>
      <c r="F158" s="110"/>
      <c r="G158" s="103"/>
      <c r="H158" s="104"/>
      <c r="I158" s="104"/>
      <c r="J158" s="104"/>
      <c r="K158" s="117"/>
      <c r="L158" s="106"/>
      <c r="M158" s="118"/>
      <c r="O158" s="139"/>
    </row>
    <row r="159" spans="1:15" s="4" customFormat="1" ht="11.25">
      <c r="A159" s="11">
        <v>1</v>
      </c>
      <c r="B159" s="18" t="s">
        <v>281</v>
      </c>
      <c r="C159" s="6"/>
      <c r="D159" s="6" t="s">
        <v>16</v>
      </c>
      <c r="E159" s="42"/>
      <c r="F159" s="35"/>
      <c r="G159" s="35">
        <f>+E159*F159</f>
        <v>0</v>
      </c>
      <c r="H159" s="24"/>
      <c r="I159" s="24"/>
      <c r="J159" s="24"/>
      <c r="K159" s="11"/>
      <c r="L159" s="75"/>
      <c r="M159" s="69">
        <f>+G159*1.095</f>
        <v>0</v>
      </c>
      <c r="O159" s="139"/>
    </row>
    <row r="160" spans="1:15" s="4" customFormat="1" ht="11.25">
      <c r="A160" s="170"/>
      <c r="B160" s="99" t="s">
        <v>283</v>
      </c>
      <c r="C160" s="101"/>
      <c r="D160" s="101"/>
      <c r="E160" s="102"/>
      <c r="F160" s="110"/>
      <c r="G160" s="103"/>
      <c r="H160" s="104"/>
      <c r="I160" s="104"/>
      <c r="J160" s="104"/>
      <c r="K160" s="117"/>
      <c r="L160" s="106"/>
      <c r="M160" s="118"/>
      <c r="O160" s="139"/>
    </row>
    <row r="161" spans="1:15" s="4" customFormat="1" ht="11.25">
      <c r="A161" s="11">
        <v>1</v>
      </c>
      <c r="B161" s="18" t="s">
        <v>79</v>
      </c>
      <c r="C161" s="6"/>
      <c r="D161" s="6" t="s">
        <v>16</v>
      </c>
      <c r="E161" s="42"/>
      <c r="F161" s="35">
        <v>4</v>
      </c>
      <c r="G161" s="35">
        <f>+E161*F161</f>
        <v>0</v>
      </c>
      <c r="H161" s="24"/>
      <c r="I161" s="24"/>
      <c r="J161" s="24"/>
      <c r="K161" s="11"/>
      <c r="L161" s="75"/>
      <c r="M161" s="69">
        <f>+G161*1.095</f>
        <v>0</v>
      </c>
      <c r="O161" s="139"/>
    </row>
    <row r="162" spans="1:15" s="4" customFormat="1" ht="11.25">
      <c r="A162" s="11">
        <v>2</v>
      </c>
      <c r="B162" s="18" t="s">
        <v>119</v>
      </c>
      <c r="C162" s="6"/>
      <c r="D162" s="6" t="s">
        <v>16</v>
      </c>
      <c r="E162" s="42"/>
      <c r="F162" s="35">
        <v>4</v>
      </c>
      <c r="G162" s="35">
        <f>+E162*F162</f>
        <v>0</v>
      </c>
      <c r="H162" s="24"/>
      <c r="I162" s="24"/>
      <c r="J162" s="24"/>
      <c r="K162" s="11"/>
      <c r="L162" s="75"/>
      <c r="M162" s="69">
        <f>+G162*1.095</f>
        <v>0</v>
      </c>
      <c r="O162" s="139"/>
    </row>
    <row r="163" spans="1:15" s="4" customFormat="1" ht="11.25">
      <c r="A163" s="11">
        <v>3</v>
      </c>
      <c r="B163" s="18" t="s">
        <v>183</v>
      </c>
      <c r="C163" s="6"/>
      <c r="D163" s="6" t="s">
        <v>16</v>
      </c>
      <c r="E163" s="42"/>
      <c r="F163" s="35">
        <v>10</v>
      </c>
      <c r="G163" s="35">
        <f>+E163*F163</f>
        <v>0</v>
      </c>
      <c r="H163" s="24"/>
      <c r="I163" s="24"/>
      <c r="J163" s="24"/>
      <c r="K163" s="11"/>
      <c r="L163" s="75"/>
      <c r="M163" s="69">
        <f>+G163*1.095</f>
        <v>0</v>
      </c>
      <c r="O163" s="139"/>
    </row>
    <row r="164" spans="1:15" s="4" customFormat="1" ht="11.25">
      <c r="A164" s="170"/>
      <c r="B164" s="99" t="s">
        <v>284</v>
      </c>
      <c r="C164" s="101"/>
      <c r="D164" s="101"/>
      <c r="E164" s="102"/>
      <c r="F164" s="110"/>
      <c r="G164" s="103"/>
      <c r="H164" s="104"/>
      <c r="I164" s="104"/>
      <c r="J164" s="104"/>
      <c r="K164" s="117"/>
      <c r="L164" s="106"/>
      <c r="M164" s="118"/>
      <c r="O164" s="139"/>
    </row>
    <row r="165" spans="1:15" s="3" customFormat="1" ht="12.75" customHeight="1">
      <c r="A165" s="11">
        <v>1</v>
      </c>
      <c r="B165" s="18" t="s">
        <v>82</v>
      </c>
      <c r="C165" s="6"/>
      <c r="D165" s="6" t="s">
        <v>16</v>
      </c>
      <c r="E165" s="42"/>
      <c r="F165" s="35">
        <v>350</v>
      </c>
      <c r="G165" s="35">
        <f>+E165*F165</f>
        <v>0</v>
      </c>
      <c r="H165" s="24"/>
      <c r="I165" s="24"/>
      <c r="J165" s="24" t="s">
        <v>424</v>
      </c>
      <c r="K165" s="11"/>
      <c r="L165" s="75"/>
      <c r="M165" s="69">
        <f>+G165*1.095</f>
        <v>0</v>
      </c>
      <c r="O165" s="137"/>
    </row>
    <row r="166" spans="1:15" s="4" customFormat="1" ht="12.75" customHeight="1">
      <c r="A166" s="170"/>
      <c r="B166" s="99" t="s">
        <v>285</v>
      </c>
      <c r="C166" s="108"/>
      <c r="D166" s="108"/>
      <c r="E166" s="109"/>
      <c r="F166" s="110"/>
      <c r="G166" s="103"/>
      <c r="H166" s="111"/>
      <c r="I166" s="111"/>
      <c r="J166" s="111"/>
      <c r="K166" s="117"/>
      <c r="L166" s="106"/>
      <c r="M166" s="118"/>
      <c r="O166" s="139"/>
    </row>
    <row r="167" spans="1:15" s="4" customFormat="1" ht="11.25">
      <c r="A167" s="11">
        <v>1</v>
      </c>
      <c r="B167" s="18" t="s">
        <v>83</v>
      </c>
      <c r="C167" s="6"/>
      <c r="D167" s="6" t="s">
        <v>16</v>
      </c>
      <c r="E167" s="42"/>
      <c r="F167" s="35">
        <v>30</v>
      </c>
      <c r="G167" s="35">
        <f aca="true" t="shared" si="4" ref="G167:G173">+E167*F167</f>
        <v>0</v>
      </c>
      <c r="H167" s="24"/>
      <c r="I167" s="24"/>
      <c r="J167" s="24"/>
      <c r="K167" s="11"/>
      <c r="L167" s="75"/>
      <c r="M167" s="69">
        <f aca="true" t="shared" si="5" ref="M167:M173">+G167*1.095</f>
        <v>0</v>
      </c>
      <c r="O167" s="139"/>
    </row>
    <row r="168" spans="1:15" s="4" customFormat="1" ht="11.25">
      <c r="A168" s="11">
        <v>2</v>
      </c>
      <c r="B168" s="18" t="s">
        <v>84</v>
      </c>
      <c r="C168" s="6"/>
      <c r="D168" s="6" t="s">
        <v>16</v>
      </c>
      <c r="E168" s="42"/>
      <c r="F168" s="35"/>
      <c r="G168" s="35">
        <f t="shared" si="4"/>
        <v>0</v>
      </c>
      <c r="H168" s="24"/>
      <c r="I168" s="24"/>
      <c r="J168" s="24"/>
      <c r="K168" s="11"/>
      <c r="L168" s="75"/>
      <c r="M168" s="69">
        <f t="shared" si="5"/>
        <v>0</v>
      </c>
      <c r="O168" s="139"/>
    </row>
    <row r="169" spans="1:15" s="4" customFormat="1" ht="11.25">
      <c r="A169" s="11">
        <v>3</v>
      </c>
      <c r="B169" s="18" t="s">
        <v>85</v>
      </c>
      <c r="C169" s="6"/>
      <c r="D169" s="6" t="s">
        <v>16</v>
      </c>
      <c r="E169" s="42"/>
      <c r="F169" s="35">
        <v>20</v>
      </c>
      <c r="G169" s="35">
        <f t="shared" si="4"/>
        <v>0</v>
      </c>
      <c r="H169" s="24"/>
      <c r="I169" s="24"/>
      <c r="J169" s="24"/>
      <c r="K169" s="11"/>
      <c r="L169" s="75"/>
      <c r="M169" s="69">
        <f t="shared" si="5"/>
        <v>0</v>
      </c>
      <c r="O169" s="139"/>
    </row>
    <row r="170" spans="1:15" s="4" customFormat="1" ht="11.25">
      <c r="A170" s="11">
        <v>4</v>
      </c>
      <c r="B170" s="18" t="s">
        <v>291</v>
      </c>
      <c r="C170" s="6"/>
      <c r="D170" s="6" t="s">
        <v>16</v>
      </c>
      <c r="E170" s="42"/>
      <c r="F170" s="35"/>
      <c r="G170" s="35">
        <f t="shared" si="4"/>
        <v>0</v>
      </c>
      <c r="H170" s="24"/>
      <c r="I170" s="24"/>
      <c r="J170" s="24"/>
      <c r="K170" s="11"/>
      <c r="L170" s="75"/>
      <c r="M170" s="69">
        <f t="shared" si="5"/>
        <v>0</v>
      </c>
      <c r="O170" s="139"/>
    </row>
    <row r="171" spans="1:15" s="4" customFormat="1" ht="11.25">
      <c r="A171" s="11">
        <v>5</v>
      </c>
      <c r="B171" s="18" t="s">
        <v>86</v>
      </c>
      <c r="C171" s="6"/>
      <c r="D171" s="6" t="s">
        <v>16</v>
      </c>
      <c r="E171" s="42"/>
      <c r="F171" s="35"/>
      <c r="G171" s="35">
        <f t="shared" si="4"/>
        <v>0</v>
      </c>
      <c r="H171" s="24"/>
      <c r="I171" s="24"/>
      <c r="J171" s="24"/>
      <c r="K171" s="11"/>
      <c r="L171" s="75"/>
      <c r="M171" s="69">
        <f t="shared" si="5"/>
        <v>0</v>
      </c>
      <c r="O171" s="139"/>
    </row>
    <row r="172" spans="1:15" s="4" customFormat="1" ht="11.25">
      <c r="A172" s="11">
        <v>6</v>
      </c>
      <c r="B172" s="18" t="s">
        <v>87</v>
      </c>
      <c r="C172" s="6"/>
      <c r="D172" s="6" t="s">
        <v>16</v>
      </c>
      <c r="E172" s="42"/>
      <c r="F172" s="35">
        <v>30</v>
      </c>
      <c r="G172" s="35">
        <f t="shared" si="4"/>
        <v>0</v>
      </c>
      <c r="H172" s="24"/>
      <c r="I172" s="24"/>
      <c r="J172" s="24"/>
      <c r="K172" s="11"/>
      <c r="L172" s="75"/>
      <c r="M172" s="69">
        <f t="shared" si="5"/>
        <v>0</v>
      </c>
      <c r="O172" s="139"/>
    </row>
    <row r="173" spans="1:15" s="4" customFormat="1" ht="11.25">
      <c r="A173" s="11">
        <v>7</v>
      </c>
      <c r="B173" s="18" t="s">
        <v>88</v>
      </c>
      <c r="C173" s="6"/>
      <c r="D173" s="6" t="s">
        <v>16</v>
      </c>
      <c r="E173" s="42"/>
      <c r="F173" s="35"/>
      <c r="G173" s="35">
        <f t="shared" si="4"/>
        <v>0</v>
      </c>
      <c r="H173" s="24"/>
      <c r="I173" s="24"/>
      <c r="J173" s="24"/>
      <c r="K173" s="11"/>
      <c r="L173" s="75"/>
      <c r="M173" s="69">
        <f t="shared" si="5"/>
        <v>0</v>
      </c>
      <c r="O173" s="139"/>
    </row>
    <row r="174" spans="1:15" s="3" customFormat="1" ht="12.75" customHeight="1">
      <c r="A174" s="170"/>
      <c r="B174" s="99" t="s">
        <v>286</v>
      </c>
      <c r="C174" s="101"/>
      <c r="D174" s="101"/>
      <c r="E174" s="102"/>
      <c r="F174" s="110"/>
      <c r="G174" s="103"/>
      <c r="H174" s="104"/>
      <c r="I174" s="104"/>
      <c r="J174" s="104"/>
      <c r="K174" s="112"/>
      <c r="L174" s="113"/>
      <c r="M174" s="114"/>
      <c r="O174" s="137"/>
    </row>
    <row r="175" spans="1:15" s="4" customFormat="1" ht="11.25">
      <c r="A175" s="11">
        <v>1</v>
      </c>
      <c r="B175" s="18" t="s">
        <v>96</v>
      </c>
      <c r="C175" s="6"/>
      <c r="D175" s="6" t="s">
        <v>16</v>
      </c>
      <c r="E175" s="42"/>
      <c r="F175" s="35">
        <v>200</v>
      </c>
      <c r="G175" s="35">
        <f>+E175*F175</f>
        <v>0</v>
      </c>
      <c r="H175" s="24"/>
      <c r="I175" s="24"/>
      <c r="J175" s="24"/>
      <c r="K175" s="11"/>
      <c r="L175" s="75"/>
      <c r="M175" s="69">
        <f>+G175*1.095</f>
        <v>0</v>
      </c>
      <c r="O175" s="139"/>
    </row>
    <row r="176" spans="1:15" s="3" customFormat="1" ht="12.75" customHeight="1">
      <c r="A176" s="170"/>
      <c r="B176" s="99" t="s">
        <v>294</v>
      </c>
      <c r="C176" s="101"/>
      <c r="D176" s="101"/>
      <c r="E176" s="102"/>
      <c r="F176" s="110"/>
      <c r="G176" s="103"/>
      <c r="H176" s="104"/>
      <c r="I176" s="104"/>
      <c r="J176" s="104"/>
      <c r="K176" s="112"/>
      <c r="L176" s="113"/>
      <c r="M176" s="114"/>
      <c r="O176" s="137"/>
    </row>
    <row r="177" spans="1:15" s="4" customFormat="1" ht="11.25">
      <c r="A177" s="11">
        <v>1</v>
      </c>
      <c r="B177" s="18" t="s">
        <v>97</v>
      </c>
      <c r="C177" s="6"/>
      <c r="D177" s="6" t="s">
        <v>16</v>
      </c>
      <c r="E177" s="42"/>
      <c r="F177" s="35"/>
      <c r="G177" s="35">
        <f>+E177*F177</f>
        <v>0</v>
      </c>
      <c r="H177" s="24"/>
      <c r="I177" s="24"/>
      <c r="J177" s="24"/>
      <c r="K177" s="11"/>
      <c r="L177" s="75"/>
      <c r="M177" s="69">
        <f>+G177*1.095</f>
        <v>0</v>
      </c>
      <c r="O177" s="139"/>
    </row>
    <row r="178" spans="1:15" s="4" customFormat="1" ht="11.25">
      <c r="A178" s="11">
        <v>2</v>
      </c>
      <c r="B178" s="18" t="s">
        <v>98</v>
      </c>
      <c r="C178" s="6"/>
      <c r="D178" s="6" t="s">
        <v>16</v>
      </c>
      <c r="E178" s="42"/>
      <c r="F178" s="35"/>
      <c r="G178" s="35">
        <f>+E178*F178</f>
        <v>0</v>
      </c>
      <c r="H178" s="24"/>
      <c r="I178" s="24"/>
      <c r="J178" s="24"/>
      <c r="K178" s="11"/>
      <c r="L178" s="75"/>
      <c r="M178" s="69">
        <f>+G178*1.095</f>
        <v>0</v>
      </c>
      <c r="O178" s="139"/>
    </row>
    <row r="179" spans="1:15" s="4" customFormat="1" ht="11.25">
      <c r="A179" s="11">
        <v>3</v>
      </c>
      <c r="B179" s="18" t="s">
        <v>99</v>
      </c>
      <c r="C179" s="6"/>
      <c r="D179" s="6" t="s">
        <v>16</v>
      </c>
      <c r="E179" s="42"/>
      <c r="F179" s="35"/>
      <c r="G179" s="35">
        <f>+E179*F179</f>
        <v>0</v>
      </c>
      <c r="H179" s="24"/>
      <c r="I179" s="24"/>
      <c r="J179" s="24"/>
      <c r="K179" s="11"/>
      <c r="L179" s="75"/>
      <c r="M179" s="69">
        <f>+G179*1.095</f>
        <v>0</v>
      </c>
      <c r="O179" s="139"/>
    </row>
    <row r="180" spans="1:15" s="4" customFormat="1" ht="11.25">
      <c r="A180" s="11">
        <v>4</v>
      </c>
      <c r="B180" s="18" t="s">
        <v>295</v>
      </c>
      <c r="C180" s="6"/>
      <c r="D180" s="6" t="s">
        <v>16</v>
      </c>
      <c r="E180" s="42"/>
      <c r="F180" s="35"/>
      <c r="G180" s="35">
        <f>+E180*F180</f>
        <v>0</v>
      </c>
      <c r="H180" s="24"/>
      <c r="I180" s="24"/>
      <c r="J180" s="24"/>
      <c r="K180" s="11"/>
      <c r="L180" s="75"/>
      <c r="M180" s="69">
        <f>+G180*1.095</f>
        <v>0</v>
      </c>
      <c r="O180" s="139"/>
    </row>
    <row r="181" spans="1:15" s="3" customFormat="1" ht="12.75" customHeight="1">
      <c r="A181" s="170"/>
      <c r="B181" s="99" t="s">
        <v>287</v>
      </c>
      <c r="C181" s="101"/>
      <c r="D181" s="101"/>
      <c r="E181" s="102"/>
      <c r="F181" s="110"/>
      <c r="G181" s="103"/>
      <c r="H181" s="104"/>
      <c r="I181" s="104"/>
      <c r="J181" s="104"/>
      <c r="K181" s="112"/>
      <c r="L181" s="113"/>
      <c r="M181" s="114"/>
      <c r="O181" s="137"/>
    </row>
    <row r="182" spans="1:15" s="4" customFormat="1" ht="11.25">
      <c r="A182" s="11">
        <v>1</v>
      </c>
      <c r="B182" s="18" t="s">
        <v>402</v>
      </c>
      <c r="C182" s="6"/>
      <c r="D182" s="6" t="s">
        <v>16</v>
      </c>
      <c r="E182" s="45"/>
      <c r="F182" s="35">
        <v>100</v>
      </c>
      <c r="G182" s="35">
        <f>+E182*F182</f>
        <v>0</v>
      </c>
      <c r="H182" s="24"/>
      <c r="I182" s="24"/>
      <c r="J182" s="24"/>
      <c r="K182" s="11"/>
      <c r="L182" s="75"/>
      <c r="M182" s="69">
        <f>+G182*1.095</f>
        <v>0</v>
      </c>
      <c r="O182" s="139"/>
    </row>
    <row r="183" spans="1:15" s="4" customFormat="1" ht="11.25">
      <c r="A183" s="11">
        <v>2</v>
      </c>
      <c r="B183" s="18" t="s">
        <v>94</v>
      </c>
      <c r="C183" s="6"/>
      <c r="D183" s="6" t="s">
        <v>16</v>
      </c>
      <c r="E183" s="42"/>
      <c r="F183" s="35">
        <v>100</v>
      </c>
      <c r="G183" s="35">
        <f>+E183*F183</f>
        <v>0</v>
      </c>
      <c r="H183" s="24"/>
      <c r="I183" s="24"/>
      <c r="J183" s="24"/>
      <c r="K183" s="11"/>
      <c r="L183" s="75"/>
      <c r="M183" s="69">
        <f>+G183*1.095</f>
        <v>0</v>
      </c>
      <c r="O183" s="139"/>
    </row>
    <row r="184" spans="1:15" s="4" customFormat="1" ht="11.25">
      <c r="A184" s="11">
        <v>3</v>
      </c>
      <c r="B184" s="18" t="s">
        <v>95</v>
      </c>
      <c r="C184" s="6"/>
      <c r="D184" s="6" t="s">
        <v>16</v>
      </c>
      <c r="E184" s="45"/>
      <c r="F184" s="35">
        <v>10</v>
      </c>
      <c r="G184" s="35">
        <f>+E184*F184</f>
        <v>0</v>
      </c>
      <c r="H184" s="24"/>
      <c r="I184" s="24"/>
      <c r="J184" s="24"/>
      <c r="K184" s="11"/>
      <c r="L184" s="75"/>
      <c r="M184" s="69">
        <f>+G184*1.095</f>
        <v>0</v>
      </c>
      <c r="O184" s="139"/>
    </row>
    <row r="185" spans="1:15" s="3" customFormat="1" ht="12.75" customHeight="1">
      <c r="A185" s="170"/>
      <c r="B185" s="99" t="s">
        <v>288</v>
      </c>
      <c r="C185" s="101"/>
      <c r="D185" s="101"/>
      <c r="E185" s="102"/>
      <c r="F185" s="110"/>
      <c r="G185" s="103"/>
      <c r="H185" s="104"/>
      <c r="I185" s="104"/>
      <c r="J185" s="104"/>
      <c r="K185" s="112"/>
      <c r="L185" s="113"/>
      <c r="M185" s="114"/>
      <c r="O185" s="137"/>
    </row>
    <row r="186" spans="1:15" s="4" customFormat="1" ht="11.25">
      <c r="A186" s="11">
        <v>1</v>
      </c>
      <c r="B186" s="18" t="s">
        <v>89</v>
      </c>
      <c r="C186" s="6"/>
      <c r="D186" s="6" t="s">
        <v>16</v>
      </c>
      <c r="E186" s="42"/>
      <c r="F186" s="35"/>
      <c r="G186" s="35">
        <f>+E186*F186</f>
        <v>0</v>
      </c>
      <c r="H186" s="24"/>
      <c r="I186" s="24"/>
      <c r="J186" s="24"/>
      <c r="K186" s="11"/>
      <c r="L186" s="75"/>
      <c r="M186" s="69">
        <f>+G186*1.095</f>
        <v>0</v>
      </c>
      <c r="O186" s="139"/>
    </row>
    <row r="187" spans="1:15" s="4" customFormat="1" ht="11.25">
      <c r="A187" s="11">
        <v>2</v>
      </c>
      <c r="B187" s="18" t="s">
        <v>90</v>
      </c>
      <c r="C187" s="6"/>
      <c r="D187" s="6" t="s">
        <v>16</v>
      </c>
      <c r="E187" s="42"/>
      <c r="F187" s="35"/>
      <c r="G187" s="35">
        <f>+E187*F187</f>
        <v>0</v>
      </c>
      <c r="H187" s="24"/>
      <c r="I187" s="24"/>
      <c r="J187" s="24"/>
      <c r="K187" s="11"/>
      <c r="L187" s="75"/>
      <c r="M187" s="69">
        <f>+G187*1.095</f>
        <v>0</v>
      </c>
      <c r="O187" s="139"/>
    </row>
    <row r="188" spans="1:15" s="3" customFormat="1" ht="12.75" customHeight="1">
      <c r="A188" s="170"/>
      <c r="B188" s="99" t="s">
        <v>289</v>
      </c>
      <c r="C188" s="101"/>
      <c r="D188" s="101"/>
      <c r="E188" s="102"/>
      <c r="F188" s="110"/>
      <c r="G188" s="103"/>
      <c r="H188" s="104"/>
      <c r="I188" s="104"/>
      <c r="J188" s="104"/>
      <c r="K188" s="112"/>
      <c r="L188" s="113"/>
      <c r="M188" s="114"/>
      <c r="O188" s="137"/>
    </row>
    <row r="189" spans="1:15" s="4" customFormat="1" ht="11.25">
      <c r="A189" s="11">
        <v>1</v>
      </c>
      <c r="B189" s="18" t="s">
        <v>91</v>
      </c>
      <c r="C189" s="6"/>
      <c r="D189" s="6" t="s">
        <v>16</v>
      </c>
      <c r="E189" s="42"/>
      <c r="F189" s="35">
        <v>50</v>
      </c>
      <c r="G189" s="35">
        <f>+E189*F189</f>
        <v>0</v>
      </c>
      <c r="H189" s="24"/>
      <c r="I189" s="24"/>
      <c r="J189" s="24"/>
      <c r="K189" s="11"/>
      <c r="L189" s="75"/>
      <c r="M189" s="69">
        <f>+G189*1.095</f>
        <v>0</v>
      </c>
      <c r="O189" s="139"/>
    </row>
    <row r="190" spans="1:15" s="4" customFormat="1" ht="11.25">
      <c r="A190" s="11">
        <v>2</v>
      </c>
      <c r="B190" s="18" t="s">
        <v>93</v>
      </c>
      <c r="C190" s="6"/>
      <c r="D190" s="6" t="s">
        <v>16</v>
      </c>
      <c r="E190" s="42"/>
      <c r="F190" s="35">
        <v>100</v>
      </c>
      <c r="G190" s="35">
        <f>+E190*F190</f>
        <v>0</v>
      </c>
      <c r="H190" s="24"/>
      <c r="I190" s="24"/>
      <c r="J190" s="24"/>
      <c r="K190" s="11"/>
      <c r="L190" s="75"/>
      <c r="M190" s="69">
        <f>+G190*1.095</f>
        <v>0</v>
      </c>
      <c r="O190" s="139"/>
    </row>
    <row r="191" spans="1:15" s="3" customFormat="1" ht="12.75" customHeight="1">
      <c r="A191" s="170"/>
      <c r="B191" s="99" t="s">
        <v>290</v>
      </c>
      <c r="C191" s="101"/>
      <c r="D191" s="101"/>
      <c r="E191" s="102"/>
      <c r="F191" s="110"/>
      <c r="G191" s="103"/>
      <c r="H191" s="104"/>
      <c r="I191" s="104"/>
      <c r="J191" s="104"/>
      <c r="K191" s="112"/>
      <c r="L191" s="113"/>
      <c r="M191" s="114"/>
      <c r="O191" s="137"/>
    </row>
    <row r="192" spans="1:15" s="4" customFormat="1" ht="11.25">
      <c r="A192" s="11">
        <v>1</v>
      </c>
      <c r="B192" s="18" t="s">
        <v>92</v>
      </c>
      <c r="C192" s="6"/>
      <c r="D192" s="6" t="s">
        <v>16</v>
      </c>
      <c r="E192" s="42"/>
      <c r="F192" s="35"/>
      <c r="G192" s="35">
        <f>+E192*F192</f>
        <v>0</v>
      </c>
      <c r="H192" s="24"/>
      <c r="I192" s="24"/>
      <c r="J192" s="24"/>
      <c r="K192" s="11"/>
      <c r="L192" s="75"/>
      <c r="M192" s="69">
        <f>+G192*1.095</f>
        <v>0</v>
      </c>
      <c r="O192" s="139"/>
    </row>
    <row r="193" spans="1:15" s="3" customFormat="1" ht="11.25">
      <c r="A193" s="10"/>
      <c r="B193" s="93" t="s">
        <v>15</v>
      </c>
      <c r="C193" s="21"/>
      <c r="D193" s="21"/>
      <c r="E193" s="44"/>
      <c r="F193" s="37"/>
      <c r="G193" s="71">
        <f>SUM(G132:G192)</f>
        <v>0</v>
      </c>
      <c r="H193" s="26"/>
      <c r="I193" s="26"/>
      <c r="J193" s="26"/>
      <c r="K193" s="10"/>
      <c r="L193" s="176">
        <f>SUM(L132:L192)</f>
        <v>0</v>
      </c>
      <c r="M193" s="71">
        <f>SUM(M132:M192)</f>
        <v>0</v>
      </c>
      <c r="O193" s="137"/>
    </row>
    <row r="194" spans="1:15" s="31" customFormat="1" ht="19.5" customHeight="1">
      <c r="A194" s="239" t="s">
        <v>399</v>
      </c>
      <c r="B194" s="240"/>
      <c r="C194" s="240"/>
      <c r="D194" s="240"/>
      <c r="E194" s="240"/>
      <c r="F194" s="240"/>
      <c r="G194" s="240"/>
      <c r="H194" s="240"/>
      <c r="I194" s="240"/>
      <c r="J194" s="240"/>
      <c r="K194" s="240"/>
      <c r="L194" s="240"/>
      <c r="M194" s="240"/>
      <c r="O194" s="135"/>
    </row>
    <row r="195" spans="1:15" s="31" customFormat="1" ht="20.25" customHeight="1">
      <c r="A195" s="237" t="s">
        <v>407</v>
      </c>
      <c r="B195" s="238"/>
      <c r="C195" s="238"/>
      <c r="D195" s="238"/>
      <c r="E195" s="238"/>
      <c r="F195" s="238"/>
      <c r="G195" s="238"/>
      <c r="H195" s="238"/>
      <c r="I195" s="238"/>
      <c r="J195" s="238"/>
      <c r="K195" s="238"/>
      <c r="L195" s="238"/>
      <c r="M195" s="238"/>
      <c r="O195" s="135"/>
    </row>
    <row r="196" spans="1:15" s="4" customFormat="1" ht="12.75" customHeight="1">
      <c r="A196" s="108"/>
      <c r="B196" s="121" t="s">
        <v>101</v>
      </c>
      <c r="C196" s="108"/>
      <c r="D196" s="108"/>
      <c r="E196" s="109"/>
      <c r="F196" s="110"/>
      <c r="G196" s="110"/>
      <c r="H196" s="185"/>
      <c r="I196" s="111"/>
      <c r="J196" s="111"/>
      <c r="K196" s="117"/>
      <c r="L196" s="106"/>
      <c r="M196" s="118"/>
      <c r="O196" s="139"/>
    </row>
    <row r="197" spans="1:15" s="4" customFormat="1" ht="11.25">
      <c r="A197" s="11">
        <v>1</v>
      </c>
      <c r="B197" s="97" t="s">
        <v>224</v>
      </c>
      <c r="C197" s="9" t="s">
        <v>547</v>
      </c>
      <c r="D197" s="9" t="s">
        <v>16</v>
      </c>
      <c r="E197" s="45"/>
      <c r="F197" s="39">
        <v>30</v>
      </c>
      <c r="G197" s="35">
        <f>+E197*F197</f>
        <v>0</v>
      </c>
      <c r="H197" s="186"/>
      <c r="I197" s="24"/>
      <c r="J197" s="24"/>
      <c r="K197" s="11"/>
      <c r="L197" s="75"/>
      <c r="M197" s="69">
        <f>+G197*1.095</f>
        <v>0</v>
      </c>
      <c r="O197" s="139"/>
    </row>
    <row r="198" spans="1:15" s="4" customFormat="1" ht="22.5">
      <c r="A198" s="11">
        <v>2</v>
      </c>
      <c r="B198" s="97" t="s">
        <v>293</v>
      </c>
      <c r="C198" s="9" t="s">
        <v>214</v>
      </c>
      <c r="D198" s="9" t="s">
        <v>16</v>
      </c>
      <c r="E198" s="45"/>
      <c r="F198" s="39">
        <v>100</v>
      </c>
      <c r="G198" s="35">
        <f>+E198*F198</f>
        <v>0</v>
      </c>
      <c r="H198" s="186"/>
      <c r="I198" s="24"/>
      <c r="J198" s="24"/>
      <c r="K198" s="11"/>
      <c r="L198" s="75"/>
      <c r="M198" s="69">
        <f>+G198*1.095</f>
        <v>0</v>
      </c>
      <c r="O198" s="139"/>
    </row>
    <row r="199" spans="1:15" s="3" customFormat="1" ht="12.75" customHeight="1">
      <c r="A199" s="11">
        <v>3</v>
      </c>
      <c r="B199" s="97" t="s">
        <v>181</v>
      </c>
      <c r="C199" s="231" t="s">
        <v>548</v>
      </c>
      <c r="D199" s="6" t="s">
        <v>16</v>
      </c>
      <c r="E199" s="42"/>
      <c r="F199" s="35">
        <v>3</v>
      </c>
      <c r="G199" s="35">
        <f>+E199*F199</f>
        <v>0</v>
      </c>
      <c r="H199" s="186"/>
      <c r="I199" s="24"/>
      <c r="J199" s="24"/>
      <c r="K199" s="11"/>
      <c r="L199" s="75"/>
      <c r="M199" s="69">
        <f>+G199*1.095</f>
        <v>0</v>
      </c>
      <c r="O199" s="137"/>
    </row>
    <row r="200" spans="1:15" s="3" customFormat="1" ht="12.75" customHeight="1">
      <c r="A200" s="11"/>
      <c r="B200" s="29" t="s">
        <v>15</v>
      </c>
      <c r="C200" s="9"/>
      <c r="D200" s="6"/>
      <c r="E200" s="42"/>
      <c r="F200" s="35"/>
      <c r="G200" s="37">
        <f>SUM(G197:G199)</f>
        <v>0</v>
      </c>
      <c r="H200" s="189"/>
      <c r="I200" s="26"/>
      <c r="J200" s="26"/>
      <c r="K200" s="10"/>
      <c r="L200" s="76">
        <f>SUM(L197:L199)</f>
        <v>0</v>
      </c>
      <c r="M200" s="71">
        <f>SUM(M197:M199)</f>
        <v>0</v>
      </c>
      <c r="O200" s="137"/>
    </row>
    <row r="201" spans="1:15" s="4" customFormat="1" ht="12.75" customHeight="1">
      <c r="A201" s="108"/>
      <c r="B201" s="121" t="s">
        <v>100</v>
      </c>
      <c r="C201" s="108"/>
      <c r="D201" s="108"/>
      <c r="E201" s="109"/>
      <c r="F201" s="110"/>
      <c r="G201" s="110"/>
      <c r="H201" s="185"/>
      <c r="I201" s="111"/>
      <c r="J201" s="111"/>
      <c r="K201" s="117"/>
      <c r="L201" s="106"/>
      <c r="M201" s="118"/>
      <c r="O201" s="139"/>
    </row>
    <row r="202" spans="1:15" s="4" customFormat="1" ht="22.5">
      <c r="A202" s="11">
        <v>1</v>
      </c>
      <c r="B202" s="97" t="s">
        <v>225</v>
      </c>
      <c r="C202" s="9" t="s">
        <v>31</v>
      </c>
      <c r="D202" s="9" t="s">
        <v>16</v>
      </c>
      <c r="E202" s="45"/>
      <c r="F202" s="39">
        <v>9</v>
      </c>
      <c r="G202" s="35">
        <f>+E202*F202</f>
        <v>0</v>
      </c>
      <c r="H202" s="186"/>
      <c r="I202" s="24"/>
      <c r="J202" s="24"/>
      <c r="K202" s="11"/>
      <c r="L202" s="75"/>
      <c r="M202" s="69">
        <f>+G202*1.095</f>
        <v>0</v>
      </c>
      <c r="O202" s="139"/>
    </row>
    <row r="203" spans="1:15" s="4" customFormat="1" ht="21.75" customHeight="1">
      <c r="A203" s="11">
        <v>2</v>
      </c>
      <c r="B203" s="97" t="s">
        <v>226</v>
      </c>
      <c r="C203" s="9" t="s">
        <v>338</v>
      </c>
      <c r="D203" s="6" t="s">
        <v>16</v>
      </c>
      <c r="E203" s="42"/>
      <c r="F203" s="35">
        <v>40</v>
      </c>
      <c r="G203" s="35">
        <f>+E203*F203</f>
        <v>0</v>
      </c>
      <c r="H203" s="186"/>
      <c r="I203" s="24"/>
      <c r="J203" s="24"/>
      <c r="K203" s="11"/>
      <c r="L203" s="75"/>
      <c r="M203" s="69">
        <f>+G203*1.095</f>
        <v>0</v>
      </c>
      <c r="O203" s="139"/>
    </row>
    <row r="204" spans="1:15" s="4" customFormat="1" ht="22.5">
      <c r="A204" s="11">
        <v>4</v>
      </c>
      <c r="B204" s="97" t="s">
        <v>227</v>
      </c>
      <c r="C204" s="231" t="s">
        <v>549</v>
      </c>
      <c r="D204" s="6" t="s">
        <v>16</v>
      </c>
      <c r="E204" s="42"/>
      <c r="F204" s="35">
        <v>50</v>
      </c>
      <c r="G204" s="35">
        <f>+E204*F204</f>
        <v>0</v>
      </c>
      <c r="H204" s="186"/>
      <c r="I204" s="24"/>
      <c r="J204" s="24"/>
      <c r="K204" s="11"/>
      <c r="L204" s="75"/>
      <c r="M204" s="69">
        <f>+G204*1.095</f>
        <v>0</v>
      </c>
      <c r="O204" s="139"/>
    </row>
    <row r="205" spans="1:15" s="4" customFormat="1" ht="11.25">
      <c r="A205" s="11">
        <v>5</v>
      </c>
      <c r="B205" s="97" t="s">
        <v>228</v>
      </c>
      <c r="C205" s="9" t="s">
        <v>339</v>
      </c>
      <c r="D205" s="6" t="s">
        <v>16</v>
      </c>
      <c r="E205" s="42"/>
      <c r="F205" s="35">
        <v>10</v>
      </c>
      <c r="G205" s="35">
        <f>+E205*F205</f>
        <v>0</v>
      </c>
      <c r="H205" s="186"/>
      <c r="I205" s="24"/>
      <c r="J205" s="24"/>
      <c r="K205" s="11"/>
      <c r="L205" s="75"/>
      <c r="M205" s="69">
        <f>+G205*1.095</f>
        <v>0</v>
      </c>
      <c r="O205" s="139"/>
    </row>
    <row r="206" spans="1:15" s="4" customFormat="1" ht="11.25">
      <c r="A206" s="11"/>
      <c r="B206" s="29" t="s">
        <v>15</v>
      </c>
      <c r="C206" s="9"/>
      <c r="D206" s="6"/>
      <c r="E206" s="42"/>
      <c r="F206" s="35"/>
      <c r="G206" s="37">
        <f>SUM(G202:G205)</f>
        <v>0</v>
      </c>
      <c r="H206" s="189"/>
      <c r="I206" s="26"/>
      <c r="J206" s="26"/>
      <c r="K206" s="10"/>
      <c r="L206" s="76">
        <f>SUM(L202:L205)</f>
        <v>0</v>
      </c>
      <c r="M206" s="71">
        <f>SUM(M202:M205)</f>
        <v>0</v>
      </c>
      <c r="O206" s="139"/>
    </row>
    <row r="207" spans="1:15" s="4" customFormat="1" ht="12.75" customHeight="1">
      <c r="A207" s="108"/>
      <c r="B207" s="121" t="s">
        <v>102</v>
      </c>
      <c r="C207" s="108"/>
      <c r="D207" s="108"/>
      <c r="E207" s="109"/>
      <c r="F207" s="110"/>
      <c r="G207" s="110"/>
      <c r="H207" s="185"/>
      <c r="I207" s="111"/>
      <c r="J207" s="111"/>
      <c r="K207" s="117"/>
      <c r="L207" s="106"/>
      <c r="M207" s="118"/>
      <c r="O207" s="139"/>
    </row>
    <row r="208" spans="1:15" s="4" customFormat="1" ht="22.5">
      <c r="A208" s="11">
        <v>1</v>
      </c>
      <c r="B208" s="97" t="s">
        <v>229</v>
      </c>
      <c r="C208" s="9" t="s">
        <v>29</v>
      </c>
      <c r="D208" s="9" t="s">
        <v>16</v>
      </c>
      <c r="E208" s="45"/>
      <c r="F208" s="39">
        <v>10</v>
      </c>
      <c r="G208" s="35">
        <f>+E208*F208</f>
        <v>0</v>
      </c>
      <c r="H208" s="186"/>
      <c r="I208" s="24"/>
      <c r="J208" s="24"/>
      <c r="K208" s="11"/>
      <c r="L208" s="75"/>
      <c r="M208" s="69">
        <f>+G208*1.095</f>
        <v>0</v>
      </c>
      <c r="O208" s="139"/>
    </row>
    <row r="209" spans="1:15" s="4" customFormat="1" ht="11.25">
      <c r="A209" s="11"/>
      <c r="B209" s="29" t="s">
        <v>15</v>
      </c>
      <c r="C209" s="9"/>
      <c r="D209" s="9"/>
      <c r="E209" s="45"/>
      <c r="F209" s="39"/>
      <c r="G209" s="35">
        <f>+G208</f>
        <v>0</v>
      </c>
      <c r="H209" s="186"/>
      <c r="I209" s="24"/>
      <c r="J209" s="24"/>
      <c r="K209" s="11"/>
      <c r="L209" s="76">
        <f>+L208</f>
        <v>0</v>
      </c>
      <c r="M209" s="71">
        <f>+M208</f>
        <v>0</v>
      </c>
      <c r="O209" s="139"/>
    </row>
    <row r="210" spans="1:15" s="4" customFormat="1" ht="26.25" customHeight="1">
      <c r="A210" s="108"/>
      <c r="B210" s="121" t="s">
        <v>467</v>
      </c>
      <c r="C210" s="108"/>
      <c r="D210" s="108"/>
      <c r="E210" s="109"/>
      <c r="F210" s="110"/>
      <c r="G210" s="103"/>
      <c r="H210" s="185"/>
      <c r="I210" s="111"/>
      <c r="J210" s="111"/>
      <c r="K210" s="117"/>
      <c r="L210" s="103"/>
      <c r="M210" s="103"/>
      <c r="O210" s="139"/>
    </row>
    <row r="211" spans="1:15" s="4" customFormat="1" ht="11.25">
      <c r="A211" s="11">
        <v>1</v>
      </c>
      <c r="B211" s="97" t="s">
        <v>103</v>
      </c>
      <c r="C211" s="9" t="s">
        <v>20</v>
      </c>
      <c r="D211" s="9" t="s">
        <v>16</v>
      </c>
      <c r="E211" s="47"/>
      <c r="F211" s="39">
        <v>100</v>
      </c>
      <c r="G211" s="35">
        <f>+E211*F211</f>
        <v>0</v>
      </c>
      <c r="H211" s="186"/>
      <c r="I211" s="24"/>
      <c r="J211" s="24"/>
      <c r="K211" s="11"/>
      <c r="L211" s="75"/>
      <c r="M211" s="69">
        <f>+G211*1.095</f>
        <v>0</v>
      </c>
      <c r="O211" s="139"/>
    </row>
    <row r="212" spans="1:15" s="4" customFormat="1" ht="11.25">
      <c r="A212" s="11">
        <v>2</v>
      </c>
      <c r="B212" s="97" t="s">
        <v>105</v>
      </c>
      <c r="C212" s="9" t="s">
        <v>20</v>
      </c>
      <c r="D212" s="6" t="s">
        <v>16</v>
      </c>
      <c r="E212" s="42"/>
      <c r="F212" s="35">
        <v>15</v>
      </c>
      <c r="G212" s="35">
        <f>+E212*F212</f>
        <v>0</v>
      </c>
      <c r="H212" s="186"/>
      <c r="I212" s="24"/>
      <c r="J212" s="24"/>
      <c r="K212" s="11"/>
      <c r="L212" s="75"/>
      <c r="M212" s="69">
        <f>+G212*1.095</f>
        <v>0</v>
      </c>
      <c r="O212" s="139"/>
    </row>
    <row r="213" spans="1:15" s="4" customFormat="1" ht="11.25">
      <c r="A213" s="11">
        <v>3</v>
      </c>
      <c r="B213" s="97" t="s">
        <v>104</v>
      </c>
      <c r="C213" s="9" t="s">
        <v>20</v>
      </c>
      <c r="D213" s="9" t="s">
        <v>16</v>
      </c>
      <c r="E213" s="47"/>
      <c r="F213" s="39">
        <v>120</v>
      </c>
      <c r="G213" s="35">
        <f>+E213*F213</f>
        <v>0</v>
      </c>
      <c r="H213" s="186"/>
      <c r="I213" s="24"/>
      <c r="J213" s="24"/>
      <c r="K213" s="11"/>
      <c r="L213" s="75"/>
      <c r="M213" s="69">
        <f>+G213*1.095</f>
        <v>0</v>
      </c>
      <c r="O213" s="139"/>
    </row>
    <row r="214" spans="1:15" s="4" customFormat="1" ht="11.25">
      <c r="A214" s="11"/>
      <c r="B214" s="29" t="s">
        <v>15</v>
      </c>
      <c r="C214" s="9"/>
      <c r="D214" s="9"/>
      <c r="E214" s="47"/>
      <c r="F214" s="39"/>
      <c r="G214" s="37">
        <f>SUM(G211:G213)</f>
        <v>0</v>
      </c>
      <c r="H214" s="189"/>
      <c r="I214" s="26"/>
      <c r="J214" s="26"/>
      <c r="K214" s="10"/>
      <c r="L214" s="76">
        <f>SUM(L211:L213)</f>
        <v>0</v>
      </c>
      <c r="M214" s="71">
        <f>SUM(M211:M213)</f>
        <v>0</v>
      </c>
      <c r="O214" s="139"/>
    </row>
    <row r="215" spans="1:15" s="2" customFormat="1" ht="12" customHeight="1">
      <c r="A215" s="108"/>
      <c r="B215" s="121" t="s">
        <v>193</v>
      </c>
      <c r="C215" s="108"/>
      <c r="D215" s="108"/>
      <c r="E215" s="109"/>
      <c r="F215" s="110"/>
      <c r="G215" s="103"/>
      <c r="H215" s="185"/>
      <c r="I215" s="111"/>
      <c r="J215" s="111"/>
      <c r="K215" s="115"/>
      <c r="L215" s="113"/>
      <c r="M215" s="116"/>
      <c r="O215" s="138"/>
    </row>
    <row r="216" spans="1:15" s="20" customFormat="1" ht="12" customHeight="1">
      <c r="A216" s="11">
        <v>1</v>
      </c>
      <c r="B216" s="97" t="s">
        <v>194</v>
      </c>
      <c r="C216" s="15" t="s">
        <v>19</v>
      </c>
      <c r="D216" s="15" t="s">
        <v>16</v>
      </c>
      <c r="E216" s="46"/>
      <c r="F216" s="38">
        <v>15</v>
      </c>
      <c r="G216" s="35">
        <f>+E216*F216</f>
        <v>0</v>
      </c>
      <c r="H216" s="186"/>
      <c r="I216" s="24"/>
      <c r="J216" s="24"/>
      <c r="K216" s="11"/>
      <c r="L216" s="75"/>
      <c r="M216" s="69">
        <f>+G216*1.095</f>
        <v>0</v>
      </c>
      <c r="O216" s="136"/>
    </row>
    <row r="217" spans="1:15" s="20" customFormat="1" ht="12" customHeight="1">
      <c r="A217" s="11">
        <v>2</v>
      </c>
      <c r="B217" s="97" t="s">
        <v>468</v>
      </c>
      <c r="C217" s="15" t="s">
        <v>19</v>
      </c>
      <c r="D217" s="15" t="s">
        <v>16</v>
      </c>
      <c r="E217" s="46"/>
      <c r="F217" s="38">
        <v>30</v>
      </c>
      <c r="G217" s="35">
        <f>+E217*F217</f>
        <v>0</v>
      </c>
      <c r="H217" s="186"/>
      <c r="I217" s="24"/>
      <c r="J217" s="24"/>
      <c r="K217" s="11"/>
      <c r="L217" s="75"/>
      <c r="M217" s="69">
        <f>+G217*1.095</f>
        <v>0</v>
      </c>
      <c r="O217" s="136"/>
    </row>
    <row r="218" spans="1:15" s="20" customFormat="1" ht="23.25" customHeight="1">
      <c r="A218" s="11">
        <v>3</v>
      </c>
      <c r="B218" s="97" t="s">
        <v>469</v>
      </c>
      <c r="C218" s="15" t="s">
        <v>19</v>
      </c>
      <c r="D218" s="15" t="s">
        <v>16</v>
      </c>
      <c r="E218" s="46"/>
      <c r="F218" s="38">
        <v>30</v>
      </c>
      <c r="G218" s="35">
        <f>+E218*F218</f>
        <v>0</v>
      </c>
      <c r="H218" s="186"/>
      <c r="I218" s="24"/>
      <c r="J218" s="24"/>
      <c r="K218" s="11"/>
      <c r="L218" s="75"/>
      <c r="M218" s="69">
        <f>+G218*1.095</f>
        <v>0</v>
      </c>
      <c r="O218" s="136"/>
    </row>
    <row r="219" spans="1:15" s="2" customFormat="1" ht="12" customHeight="1">
      <c r="A219" s="67"/>
      <c r="B219" s="29" t="s">
        <v>15</v>
      </c>
      <c r="C219" s="14"/>
      <c r="D219" s="14"/>
      <c r="E219" s="43"/>
      <c r="F219" s="36"/>
      <c r="G219" s="51">
        <f>SUM(G216:G218)</f>
        <v>0</v>
      </c>
      <c r="H219" s="191"/>
      <c r="I219" s="25"/>
      <c r="J219" s="25"/>
      <c r="K219" s="10"/>
      <c r="L219" s="76">
        <f>SUM(L216:L218)</f>
        <v>0</v>
      </c>
      <c r="M219" s="71">
        <f>SUM(M216:M218)</f>
        <v>0</v>
      </c>
      <c r="O219" s="138"/>
    </row>
    <row r="220" spans="1:15" s="4" customFormat="1" ht="12.75" customHeight="1">
      <c r="A220" s="108"/>
      <c r="B220" s="121" t="s">
        <v>333</v>
      </c>
      <c r="C220" s="108"/>
      <c r="D220" s="120"/>
      <c r="E220" s="109"/>
      <c r="F220" s="110"/>
      <c r="G220" s="103"/>
      <c r="H220" s="185"/>
      <c r="I220" s="111"/>
      <c r="J220" s="111"/>
      <c r="K220" s="117"/>
      <c r="L220" s="106"/>
      <c r="M220" s="118"/>
      <c r="O220" s="139"/>
    </row>
    <row r="221" spans="1:15" s="4" customFormat="1" ht="11.25">
      <c r="A221" s="11">
        <v>1</v>
      </c>
      <c r="B221" s="97" t="s">
        <v>106</v>
      </c>
      <c r="C221" s="6" t="s">
        <v>20</v>
      </c>
      <c r="D221" s="6" t="s">
        <v>16</v>
      </c>
      <c r="E221" s="42"/>
      <c r="F221" s="35">
        <v>30</v>
      </c>
      <c r="G221" s="35">
        <f aca="true" t="shared" si="6" ref="G221:G230">+E221*F221</f>
        <v>0</v>
      </c>
      <c r="H221" s="186"/>
      <c r="I221" s="24"/>
      <c r="J221" s="24"/>
      <c r="K221" s="11"/>
      <c r="L221" s="75"/>
      <c r="M221" s="69">
        <f aca="true" t="shared" si="7" ref="M221:M230">+G221*1.095</f>
        <v>0</v>
      </c>
      <c r="O221" s="139"/>
    </row>
    <row r="222" spans="1:15" s="4" customFormat="1" ht="11.25">
      <c r="A222" s="11">
        <v>2</v>
      </c>
      <c r="B222" s="97" t="s">
        <v>195</v>
      </c>
      <c r="C222" s="6" t="s">
        <v>20</v>
      </c>
      <c r="D222" s="6" t="s">
        <v>16</v>
      </c>
      <c r="E222" s="42"/>
      <c r="F222" s="35">
        <v>130</v>
      </c>
      <c r="G222" s="35">
        <f t="shared" si="6"/>
        <v>0</v>
      </c>
      <c r="H222" s="186"/>
      <c r="I222" s="24"/>
      <c r="J222" s="24"/>
      <c r="K222" s="11"/>
      <c r="L222" s="75"/>
      <c r="M222" s="69">
        <f t="shared" si="7"/>
        <v>0</v>
      </c>
      <c r="O222" s="139"/>
    </row>
    <row r="223" spans="1:15" s="4" customFormat="1" ht="11.25">
      <c r="A223" s="11">
        <v>3</v>
      </c>
      <c r="B223" s="97" t="s">
        <v>215</v>
      </c>
      <c r="C223" s="6" t="s">
        <v>20</v>
      </c>
      <c r="D223" s="6" t="s">
        <v>16</v>
      </c>
      <c r="E223" s="42"/>
      <c r="F223" s="35">
        <v>20</v>
      </c>
      <c r="G223" s="35">
        <f t="shared" si="6"/>
        <v>0</v>
      </c>
      <c r="H223" s="186"/>
      <c r="I223" s="24"/>
      <c r="J223" s="24"/>
      <c r="K223" s="11"/>
      <c r="L223" s="75"/>
      <c r="M223" s="69">
        <f t="shared" si="7"/>
        <v>0</v>
      </c>
      <c r="O223" s="139"/>
    </row>
    <row r="224" spans="1:15" s="4" customFormat="1" ht="11.25">
      <c r="A224" s="11">
        <v>4</v>
      </c>
      <c r="B224" s="97" t="s">
        <v>292</v>
      </c>
      <c r="C224" s="6" t="s">
        <v>20</v>
      </c>
      <c r="D224" s="6" t="s">
        <v>16</v>
      </c>
      <c r="E224" s="42"/>
      <c r="F224" s="35">
        <v>35</v>
      </c>
      <c r="G224" s="35">
        <f t="shared" si="6"/>
        <v>0</v>
      </c>
      <c r="H224" s="186"/>
      <c r="I224" s="24"/>
      <c r="J224" s="24"/>
      <c r="K224" s="11"/>
      <c r="L224" s="75"/>
      <c r="M224" s="69">
        <f t="shared" si="7"/>
        <v>0</v>
      </c>
      <c r="O224" s="139"/>
    </row>
    <row r="225" spans="1:15" s="4" customFormat="1" ht="11.25">
      <c r="A225" s="11">
        <v>5</v>
      </c>
      <c r="B225" s="97" t="s">
        <v>107</v>
      </c>
      <c r="C225" s="6" t="s">
        <v>20</v>
      </c>
      <c r="D225" s="6" t="s">
        <v>16</v>
      </c>
      <c r="E225" s="42"/>
      <c r="F225" s="35">
        <v>70</v>
      </c>
      <c r="G225" s="35">
        <f t="shared" si="6"/>
        <v>0</v>
      </c>
      <c r="H225" s="186"/>
      <c r="I225" s="24"/>
      <c r="J225" s="24"/>
      <c r="K225" s="11"/>
      <c r="L225" s="75"/>
      <c r="M225" s="69">
        <f t="shared" si="7"/>
        <v>0</v>
      </c>
      <c r="O225" s="139"/>
    </row>
    <row r="226" spans="1:15" s="4" customFormat="1" ht="11.25">
      <c r="A226" s="11">
        <v>6</v>
      </c>
      <c r="B226" s="97" t="s">
        <v>108</v>
      </c>
      <c r="C226" s="6" t="s">
        <v>20</v>
      </c>
      <c r="D226" s="6" t="s">
        <v>16</v>
      </c>
      <c r="E226" s="42"/>
      <c r="F226" s="35">
        <v>15</v>
      </c>
      <c r="G226" s="35">
        <f t="shared" si="6"/>
        <v>0</v>
      </c>
      <c r="H226" s="186"/>
      <c r="I226" s="24"/>
      <c r="J226" s="24"/>
      <c r="K226" s="11"/>
      <c r="L226" s="75"/>
      <c r="M226" s="69">
        <f t="shared" si="7"/>
        <v>0</v>
      </c>
      <c r="O226" s="139"/>
    </row>
    <row r="227" spans="1:15" s="3" customFormat="1" ht="11.25">
      <c r="A227" s="11">
        <v>7</v>
      </c>
      <c r="B227" s="97" t="s">
        <v>109</v>
      </c>
      <c r="C227" s="6" t="s">
        <v>20</v>
      </c>
      <c r="D227" s="6" t="s">
        <v>16</v>
      </c>
      <c r="E227" s="42"/>
      <c r="F227" s="35">
        <v>100</v>
      </c>
      <c r="G227" s="35">
        <f t="shared" si="6"/>
        <v>0</v>
      </c>
      <c r="H227" s="186"/>
      <c r="I227" s="24"/>
      <c r="J227" s="24"/>
      <c r="K227" s="11"/>
      <c r="L227" s="75"/>
      <c r="M227" s="69">
        <f t="shared" si="7"/>
        <v>0</v>
      </c>
      <c r="O227" s="137"/>
    </row>
    <row r="228" spans="1:15" s="3" customFormat="1" ht="11.25">
      <c r="A228" s="11">
        <v>8</v>
      </c>
      <c r="B228" s="97" t="s">
        <v>334</v>
      </c>
      <c r="C228" s="231" t="s">
        <v>30</v>
      </c>
      <c r="D228" s="6" t="s">
        <v>16</v>
      </c>
      <c r="E228" s="42"/>
      <c r="F228" s="35">
        <v>7</v>
      </c>
      <c r="G228" s="35">
        <f t="shared" si="6"/>
        <v>0</v>
      </c>
      <c r="H228" s="186"/>
      <c r="I228" s="24"/>
      <c r="J228" s="24"/>
      <c r="K228" s="11"/>
      <c r="L228" s="75"/>
      <c r="M228" s="69">
        <f t="shared" si="7"/>
        <v>0</v>
      </c>
      <c r="O228" s="137"/>
    </row>
    <row r="229" spans="1:15" s="3" customFormat="1" ht="11.25">
      <c r="A229" s="11">
        <v>9</v>
      </c>
      <c r="B229" s="97" t="s">
        <v>335</v>
      </c>
      <c r="C229" s="231" t="s">
        <v>30</v>
      </c>
      <c r="D229" s="6" t="s">
        <v>16</v>
      </c>
      <c r="E229" s="42"/>
      <c r="F229" s="35">
        <v>6</v>
      </c>
      <c r="G229" s="35">
        <f t="shared" si="6"/>
        <v>0</v>
      </c>
      <c r="H229" s="186"/>
      <c r="I229" s="24"/>
      <c r="J229" s="24"/>
      <c r="K229" s="11"/>
      <c r="L229" s="75"/>
      <c r="M229" s="69">
        <f t="shared" si="7"/>
        <v>0</v>
      </c>
      <c r="O229" s="137"/>
    </row>
    <row r="230" spans="1:15" s="3" customFormat="1" ht="11.25">
      <c r="A230" s="11">
        <v>10</v>
      </c>
      <c r="B230" s="97" t="s">
        <v>336</v>
      </c>
      <c r="C230" s="6" t="s">
        <v>337</v>
      </c>
      <c r="D230" s="6" t="s">
        <v>16</v>
      </c>
      <c r="E230" s="42"/>
      <c r="F230" s="35">
        <v>10</v>
      </c>
      <c r="G230" s="35">
        <f t="shared" si="6"/>
        <v>0</v>
      </c>
      <c r="H230" s="186"/>
      <c r="I230" s="24"/>
      <c r="J230" s="24"/>
      <c r="K230" s="11"/>
      <c r="L230" s="75"/>
      <c r="M230" s="69">
        <f t="shared" si="7"/>
        <v>0</v>
      </c>
      <c r="O230" s="137"/>
    </row>
    <row r="231" spans="1:15" s="3" customFormat="1" ht="10.5" customHeight="1">
      <c r="A231" s="10"/>
      <c r="B231" s="29" t="s">
        <v>15</v>
      </c>
      <c r="C231" s="21"/>
      <c r="D231" s="21"/>
      <c r="E231" s="44"/>
      <c r="F231" s="37"/>
      <c r="G231" s="51">
        <f>SUM(G221:G230)</f>
        <v>0</v>
      </c>
      <c r="H231" s="189"/>
      <c r="I231" s="26"/>
      <c r="J231" s="26"/>
      <c r="K231" s="22"/>
      <c r="L231" s="76">
        <f>SUM(L221:L230)</f>
        <v>0</v>
      </c>
      <c r="M231" s="70">
        <f>SUM(M221:M230)</f>
        <v>0</v>
      </c>
      <c r="O231" s="137"/>
    </row>
    <row r="232" spans="1:15" s="31" customFormat="1" ht="19.5" customHeight="1">
      <c r="A232" s="239" t="s">
        <v>110</v>
      </c>
      <c r="B232" s="240"/>
      <c r="C232" s="240"/>
      <c r="D232" s="240"/>
      <c r="E232" s="240"/>
      <c r="F232" s="240"/>
      <c r="G232" s="240"/>
      <c r="H232" s="240"/>
      <c r="I232" s="240"/>
      <c r="J232" s="240"/>
      <c r="K232" s="240"/>
      <c r="L232" s="240"/>
      <c r="M232" s="240"/>
      <c r="O232" s="135"/>
    </row>
    <row r="233" spans="1:15" s="31" customFormat="1" ht="20.25" customHeight="1">
      <c r="A233" s="237" t="s">
        <v>407</v>
      </c>
      <c r="B233" s="238"/>
      <c r="C233" s="238"/>
      <c r="D233" s="238"/>
      <c r="E233" s="238"/>
      <c r="F233" s="238"/>
      <c r="G233" s="238"/>
      <c r="H233" s="238"/>
      <c r="I233" s="238"/>
      <c r="J233" s="238"/>
      <c r="K233" s="238"/>
      <c r="L233" s="238"/>
      <c r="M233" s="238"/>
      <c r="O233" s="135"/>
    </row>
    <row r="234" spans="1:15" s="4" customFormat="1" ht="12.75" customHeight="1">
      <c r="A234" s="108"/>
      <c r="B234" s="121" t="s">
        <v>231</v>
      </c>
      <c r="C234" s="108"/>
      <c r="D234" s="108"/>
      <c r="E234" s="122"/>
      <c r="F234" s="110"/>
      <c r="G234" s="110"/>
      <c r="H234" s="185"/>
      <c r="I234" s="111"/>
      <c r="J234" s="111"/>
      <c r="K234" s="111"/>
      <c r="L234" s="123"/>
      <c r="M234" s="124"/>
      <c r="O234" s="139"/>
    </row>
    <row r="235" spans="1:15" s="4" customFormat="1" ht="11.25">
      <c r="A235" s="11">
        <v>1</v>
      </c>
      <c r="B235" s="97" t="s">
        <v>230</v>
      </c>
      <c r="C235" s="9" t="s">
        <v>13</v>
      </c>
      <c r="D235" s="28" t="s">
        <v>12</v>
      </c>
      <c r="E235" s="48"/>
      <c r="F235" s="40">
        <v>150</v>
      </c>
      <c r="G235" s="35">
        <f>+E235*F235</f>
        <v>0</v>
      </c>
      <c r="H235" s="186"/>
      <c r="I235" s="24"/>
      <c r="J235" s="24"/>
      <c r="K235" s="11"/>
      <c r="L235" s="75"/>
      <c r="M235" s="69">
        <f>+G235*1.095</f>
        <v>0</v>
      </c>
      <c r="O235" s="139"/>
    </row>
    <row r="236" spans="1:15" s="4" customFormat="1" ht="22.5">
      <c r="A236" s="11">
        <v>2</v>
      </c>
      <c r="B236" s="97" t="s">
        <v>494</v>
      </c>
      <c r="C236" s="9" t="s">
        <v>13</v>
      </c>
      <c r="D236" s="28" t="s">
        <v>12</v>
      </c>
      <c r="E236" s="48"/>
      <c r="F236" s="40">
        <v>150</v>
      </c>
      <c r="G236" s="35">
        <f>+E236*F236</f>
        <v>0</v>
      </c>
      <c r="H236" s="186"/>
      <c r="I236" s="24"/>
      <c r="J236" s="24"/>
      <c r="K236" s="11"/>
      <c r="L236" s="75"/>
      <c r="M236" s="69">
        <f>+G236*1.095</f>
        <v>0</v>
      </c>
      <c r="O236" s="139"/>
    </row>
    <row r="237" spans="1:15" s="4" customFormat="1" ht="22.5">
      <c r="A237" s="11">
        <v>3</v>
      </c>
      <c r="B237" s="97" t="s">
        <v>495</v>
      </c>
      <c r="C237" s="9" t="s">
        <v>13</v>
      </c>
      <c r="D237" s="28" t="s">
        <v>12</v>
      </c>
      <c r="E237" s="48"/>
      <c r="F237" s="40">
        <v>150</v>
      </c>
      <c r="G237" s="35">
        <f>+E237*F237</f>
        <v>0</v>
      </c>
      <c r="H237" s="186"/>
      <c r="I237" s="24"/>
      <c r="J237" s="24"/>
      <c r="K237" s="11"/>
      <c r="L237" s="75"/>
      <c r="M237" s="69">
        <f>+G237*1.095</f>
        <v>0</v>
      </c>
      <c r="O237" s="139"/>
    </row>
    <row r="238" spans="1:15" s="3" customFormat="1" ht="12.75" customHeight="1">
      <c r="A238" s="67"/>
      <c r="B238" s="29" t="s">
        <v>15</v>
      </c>
      <c r="C238" s="14"/>
      <c r="D238" s="14"/>
      <c r="E238" s="49"/>
      <c r="F238" s="36"/>
      <c r="G238" s="51">
        <f>SUM(G235:G237)</f>
        <v>0</v>
      </c>
      <c r="H238" s="187"/>
      <c r="I238" s="23"/>
      <c r="J238" s="23"/>
      <c r="K238" s="23"/>
      <c r="L238" s="77">
        <f>SUM(L235:L237)</f>
        <v>0</v>
      </c>
      <c r="M238" s="72">
        <f>SUM(M235:M237)</f>
        <v>0</v>
      </c>
      <c r="O238" s="137"/>
    </row>
    <row r="239" spans="1:15" s="4" customFormat="1" ht="11.25">
      <c r="A239" s="108"/>
      <c r="B239" s="121" t="s">
        <v>198</v>
      </c>
      <c r="C239" s="125"/>
      <c r="D239" s="108"/>
      <c r="E239" s="122"/>
      <c r="F239" s="110"/>
      <c r="G239" s="103"/>
      <c r="H239" s="188"/>
      <c r="I239" s="104"/>
      <c r="J239" s="104"/>
      <c r="K239" s="104"/>
      <c r="L239" s="126"/>
      <c r="M239" s="127"/>
      <c r="N239" s="30"/>
      <c r="O239" s="139"/>
    </row>
    <row r="240" spans="1:15" s="4" customFormat="1" ht="11.25">
      <c r="A240" s="11">
        <v>1</v>
      </c>
      <c r="B240" s="97" t="s">
        <v>112</v>
      </c>
      <c r="C240" s="9" t="s">
        <v>13</v>
      </c>
      <c r="D240" s="28" t="s">
        <v>12</v>
      </c>
      <c r="E240" s="48"/>
      <c r="F240" s="40">
        <v>120</v>
      </c>
      <c r="G240" s="35">
        <f>+E240*F240</f>
        <v>0</v>
      </c>
      <c r="H240" s="186"/>
      <c r="I240" s="24"/>
      <c r="J240" s="24"/>
      <c r="K240" s="11"/>
      <c r="L240" s="75"/>
      <c r="M240" s="69">
        <f>+G240*1.095</f>
        <v>0</v>
      </c>
      <c r="O240" s="139"/>
    </row>
    <row r="241" spans="1:15" s="4" customFormat="1" ht="11.25">
      <c r="A241" s="11">
        <v>2</v>
      </c>
      <c r="B241" s="97" t="s">
        <v>113</v>
      </c>
      <c r="C241" s="9" t="s">
        <v>13</v>
      </c>
      <c r="D241" s="9" t="s">
        <v>12</v>
      </c>
      <c r="E241" s="48"/>
      <c r="F241" s="39">
        <v>120</v>
      </c>
      <c r="G241" s="35">
        <f>+E241*F241</f>
        <v>0</v>
      </c>
      <c r="H241" s="186"/>
      <c r="I241" s="24"/>
      <c r="J241" s="24"/>
      <c r="K241" s="11"/>
      <c r="L241" s="75"/>
      <c r="M241" s="69">
        <f>+G241*1.095</f>
        <v>0</v>
      </c>
      <c r="N241" s="30"/>
      <c r="O241" s="139"/>
    </row>
    <row r="242" spans="1:15" s="3" customFormat="1" ht="11.25">
      <c r="A242" s="10"/>
      <c r="B242" s="29" t="s">
        <v>15</v>
      </c>
      <c r="C242" s="14"/>
      <c r="D242" s="14"/>
      <c r="E242" s="49"/>
      <c r="F242" s="36"/>
      <c r="G242" s="51">
        <f>SUM(G240:G241)</f>
        <v>0</v>
      </c>
      <c r="H242" s="189"/>
      <c r="I242" s="26"/>
      <c r="J242" s="26"/>
      <c r="K242" s="26"/>
      <c r="L242" s="78">
        <f>SUM(L240:L241)</f>
        <v>0</v>
      </c>
      <c r="M242" s="73">
        <f>SUM(M240:M241)</f>
        <v>0</v>
      </c>
      <c r="O242" s="137"/>
    </row>
    <row r="243" spans="1:15" s="4" customFormat="1" ht="22.5">
      <c r="A243" s="108"/>
      <c r="B243" s="121" t="s">
        <v>514</v>
      </c>
      <c r="C243" s="108"/>
      <c r="D243" s="108"/>
      <c r="E243" s="122"/>
      <c r="F243" s="110"/>
      <c r="G243" s="103"/>
      <c r="H243" s="188"/>
      <c r="I243" s="104"/>
      <c r="J243" s="104"/>
      <c r="K243" s="104"/>
      <c r="L243" s="126"/>
      <c r="M243" s="127"/>
      <c r="N243" s="30"/>
      <c r="O243" s="139"/>
    </row>
    <row r="244" spans="1:15" s="4" customFormat="1" ht="11.25">
      <c r="A244" s="11">
        <v>1</v>
      </c>
      <c r="B244" s="97" t="s">
        <v>111</v>
      </c>
      <c r="C244" s="9" t="s">
        <v>232</v>
      </c>
      <c r="D244" s="9" t="s">
        <v>12</v>
      </c>
      <c r="E244" s="45"/>
      <c r="F244" s="39">
        <v>250</v>
      </c>
      <c r="G244" s="35">
        <f>+E244*F244</f>
        <v>0</v>
      </c>
      <c r="H244" s="186"/>
      <c r="I244" s="24"/>
      <c r="J244" s="24"/>
      <c r="K244" s="11"/>
      <c r="L244" s="75"/>
      <c r="M244" s="69">
        <f>+G244*1.095</f>
        <v>0</v>
      </c>
      <c r="O244" s="139"/>
    </row>
    <row r="245" spans="1:15" s="3" customFormat="1" ht="11.25">
      <c r="A245" s="10"/>
      <c r="B245" s="29" t="s">
        <v>15</v>
      </c>
      <c r="C245" s="14"/>
      <c r="D245" s="14"/>
      <c r="E245" s="49"/>
      <c r="F245" s="36"/>
      <c r="G245" s="51">
        <f>SUM(G244)</f>
        <v>0</v>
      </c>
      <c r="H245" s="189"/>
      <c r="I245" s="26"/>
      <c r="J245" s="26"/>
      <c r="K245" s="26"/>
      <c r="L245" s="78">
        <f>SUM(L244:L244)</f>
        <v>0</v>
      </c>
      <c r="M245" s="73">
        <f>SUM(M244:M244)</f>
        <v>0</v>
      </c>
      <c r="O245" s="137"/>
    </row>
    <row r="246" spans="1:15" s="4" customFormat="1" ht="11.25">
      <c r="A246" s="108"/>
      <c r="B246" s="121" t="s">
        <v>196</v>
      </c>
      <c r="C246" s="125" t="s">
        <v>68</v>
      </c>
      <c r="D246" s="108"/>
      <c r="E246" s="122"/>
      <c r="F246" s="110"/>
      <c r="G246" s="103"/>
      <c r="H246" s="188"/>
      <c r="I246" s="104"/>
      <c r="J246" s="104"/>
      <c r="K246" s="104"/>
      <c r="L246" s="126"/>
      <c r="M246" s="127"/>
      <c r="N246" s="30"/>
      <c r="O246" s="139"/>
    </row>
    <row r="247" spans="1:15" s="4" customFormat="1" ht="11.25">
      <c r="A247" s="11">
        <v>1</v>
      </c>
      <c r="B247" s="97" t="s">
        <v>233</v>
      </c>
      <c r="C247" s="9" t="s">
        <v>14</v>
      </c>
      <c r="D247" s="9" t="s">
        <v>12</v>
      </c>
      <c r="E247" s="45"/>
      <c r="F247" s="39">
        <v>70</v>
      </c>
      <c r="G247" s="35">
        <f>+E247*F247</f>
        <v>0</v>
      </c>
      <c r="H247" s="186"/>
      <c r="I247" s="24"/>
      <c r="J247" s="24"/>
      <c r="K247" s="11"/>
      <c r="L247" s="75"/>
      <c r="M247" s="69">
        <f>+G247*1.095</f>
        <v>0</v>
      </c>
      <c r="N247" s="30"/>
      <c r="O247" s="139"/>
    </row>
    <row r="248" spans="1:15" s="4" customFormat="1" ht="11.25">
      <c r="A248" s="11">
        <v>2</v>
      </c>
      <c r="B248" s="97" t="s">
        <v>114</v>
      </c>
      <c r="C248" s="9" t="s">
        <v>14</v>
      </c>
      <c r="D248" s="9" t="s">
        <v>12</v>
      </c>
      <c r="E248" s="45"/>
      <c r="F248" s="39">
        <v>60</v>
      </c>
      <c r="G248" s="35">
        <f>+E248*F248</f>
        <v>0</v>
      </c>
      <c r="H248" s="186"/>
      <c r="I248" s="24"/>
      <c r="J248" s="24"/>
      <c r="K248" s="11"/>
      <c r="L248" s="75"/>
      <c r="M248" s="69">
        <f>+G248*1.095</f>
        <v>0</v>
      </c>
      <c r="O248" s="139"/>
    </row>
    <row r="249" spans="1:15" s="2" customFormat="1" ht="12" customHeight="1">
      <c r="A249" s="11">
        <v>3</v>
      </c>
      <c r="B249" s="97" t="s">
        <v>234</v>
      </c>
      <c r="C249" s="9" t="s">
        <v>14</v>
      </c>
      <c r="D249" s="9" t="s">
        <v>12</v>
      </c>
      <c r="E249" s="45"/>
      <c r="F249" s="39">
        <v>60</v>
      </c>
      <c r="G249" s="35">
        <f>+E249*F249</f>
        <v>0</v>
      </c>
      <c r="H249" s="186"/>
      <c r="I249" s="24"/>
      <c r="J249" s="24"/>
      <c r="K249" s="11"/>
      <c r="L249" s="75"/>
      <c r="M249" s="69">
        <f>+G249*1.095</f>
        <v>0</v>
      </c>
      <c r="O249" s="138"/>
    </row>
    <row r="250" spans="1:15" s="3" customFormat="1" ht="11.25">
      <c r="A250" s="10"/>
      <c r="B250" s="29" t="s">
        <v>15</v>
      </c>
      <c r="C250" s="14"/>
      <c r="D250" s="14"/>
      <c r="E250" s="49"/>
      <c r="F250" s="36"/>
      <c r="G250" s="51">
        <f>SUM(G247:G249)</f>
        <v>0</v>
      </c>
      <c r="H250" s="189"/>
      <c r="I250" s="26"/>
      <c r="J250" s="26"/>
      <c r="K250" s="26"/>
      <c r="L250" s="78">
        <f>SUM(L247:L249)</f>
        <v>0</v>
      </c>
      <c r="M250" s="73">
        <f>SUM(M247:M249)</f>
        <v>0</v>
      </c>
      <c r="O250" s="137"/>
    </row>
    <row r="251" spans="1:15" s="4" customFormat="1" ht="11.25">
      <c r="A251" s="108"/>
      <c r="B251" s="121" t="s">
        <v>197</v>
      </c>
      <c r="C251" s="125" t="s">
        <v>68</v>
      </c>
      <c r="D251" s="108"/>
      <c r="E251" s="122"/>
      <c r="F251" s="110"/>
      <c r="G251" s="103"/>
      <c r="H251" s="188"/>
      <c r="I251" s="104"/>
      <c r="J251" s="104"/>
      <c r="K251" s="104"/>
      <c r="L251" s="126"/>
      <c r="M251" s="127"/>
      <c r="N251" s="30"/>
      <c r="O251" s="139"/>
    </row>
    <row r="252" spans="1:15" s="4" customFormat="1" ht="22.5">
      <c r="A252" s="11">
        <v>1</v>
      </c>
      <c r="B252" s="97" t="s">
        <v>263</v>
      </c>
      <c r="C252" s="9" t="s">
        <v>14</v>
      </c>
      <c r="D252" s="28" t="s">
        <v>12</v>
      </c>
      <c r="E252" s="48"/>
      <c r="F252" s="40">
        <v>30</v>
      </c>
      <c r="G252" s="35">
        <f>+E252*F252</f>
        <v>0</v>
      </c>
      <c r="H252" s="186"/>
      <c r="I252" s="24"/>
      <c r="J252" s="24"/>
      <c r="K252" s="11"/>
      <c r="L252" s="75"/>
      <c r="M252" s="69">
        <f>+G252*1.095</f>
        <v>0</v>
      </c>
      <c r="O252" s="139"/>
    </row>
    <row r="253" spans="1:15" s="4" customFormat="1" ht="22.5">
      <c r="A253" s="149">
        <v>2</v>
      </c>
      <c r="B253" s="97" t="s">
        <v>296</v>
      </c>
      <c r="C253" s="9" t="s">
        <v>14</v>
      </c>
      <c r="D253" s="9" t="s">
        <v>12</v>
      </c>
      <c r="E253" s="45"/>
      <c r="F253" s="39">
        <v>30</v>
      </c>
      <c r="G253" s="35">
        <f>+E253*F253</f>
        <v>0</v>
      </c>
      <c r="H253" s="186"/>
      <c r="I253" s="24"/>
      <c r="J253" s="24"/>
      <c r="K253" s="11"/>
      <c r="L253" s="75"/>
      <c r="M253" s="69">
        <f>+G253*1.095</f>
        <v>0</v>
      </c>
      <c r="N253" s="30"/>
      <c r="O253" s="139"/>
    </row>
    <row r="254" spans="1:15" s="3" customFormat="1" ht="11.25">
      <c r="A254" s="10"/>
      <c r="B254" s="29" t="s">
        <v>15</v>
      </c>
      <c r="C254" s="14"/>
      <c r="D254" s="14"/>
      <c r="E254" s="49"/>
      <c r="F254" s="36"/>
      <c r="G254" s="51">
        <f>SUM(G252:G253)</f>
        <v>0</v>
      </c>
      <c r="H254" s="189"/>
      <c r="I254" s="26"/>
      <c r="J254" s="26"/>
      <c r="K254" s="26"/>
      <c r="L254" s="78">
        <f>SUM(L252:L253)</f>
        <v>0</v>
      </c>
      <c r="M254" s="73">
        <f>SUM(M252:M253)</f>
        <v>0</v>
      </c>
      <c r="O254" s="137"/>
    </row>
    <row r="255" spans="1:15" s="3" customFormat="1" ht="11.25">
      <c r="A255" s="168"/>
      <c r="B255" s="177" t="s">
        <v>515</v>
      </c>
      <c r="C255" s="162"/>
      <c r="D255" s="162"/>
      <c r="E255" s="178"/>
      <c r="F255" s="164"/>
      <c r="G255" s="164"/>
      <c r="H255" s="190"/>
      <c r="I255" s="165"/>
      <c r="J255" s="165"/>
      <c r="K255" s="165"/>
      <c r="L255" s="179"/>
      <c r="M255" s="180"/>
      <c r="O255" s="137"/>
    </row>
    <row r="256" spans="1:15" s="3" customFormat="1" ht="11.25">
      <c r="A256" s="11">
        <v>1</v>
      </c>
      <c r="B256" s="151" t="s">
        <v>340</v>
      </c>
      <c r="C256" s="15" t="s">
        <v>342</v>
      </c>
      <c r="D256" s="15" t="s">
        <v>12</v>
      </c>
      <c r="E256" s="46"/>
      <c r="F256" s="38">
        <v>45</v>
      </c>
      <c r="G256" s="35">
        <f>+E256*F256</f>
        <v>0</v>
      </c>
      <c r="H256" s="186"/>
      <c r="I256" s="24"/>
      <c r="J256" s="24"/>
      <c r="K256" s="11"/>
      <c r="L256" s="75"/>
      <c r="M256" s="69">
        <f>+G256*1.095</f>
        <v>0</v>
      </c>
      <c r="O256" s="137"/>
    </row>
    <row r="257" spans="1:15" s="3" customFormat="1" ht="11.25">
      <c r="A257" s="11">
        <v>2</v>
      </c>
      <c r="B257" s="151" t="s">
        <v>341</v>
      </c>
      <c r="C257" s="15" t="s">
        <v>342</v>
      </c>
      <c r="D257" s="15" t="s">
        <v>12</v>
      </c>
      <c r="E257" s="46"/>
      <c r="F257" s="38">
        <v>45</v>
      </c>
      <c r="G257" s="35">
        <f>+E257*F257</f>
        <v>0</v>
      </c>
      <c r="H257" s="186"/>
      <c r="I257" s="24"/>
      <c r="J257" s="24"/>
      <c r="K257" s="11"/>
      <c r="L257" s="75"/>
      <c r="M257" s="69">
        <f>+G257*1.095</f>
        <v>0</v>
      </c>
      <c r="O257" s="137"/>
    </row>
    <row r="258" spans="1:15" s="3" customFormat="1" ht="11.25">
      <c r="A258" s="11">
        <v>3</v>
      </c>
      <c r="B258" s="151" t="s">
        <v>343</v>
      </c>
      <c r="C258" s="15" t="s">
        <v>342</v>
      </c>
      <c r="D258" s="15" t="s">
        <v>12</v>
      </c>
      <c r="E258" s="46"/>
      <c r="F258" s="38">
        <v>45</v>
      </c>
      <c r="G258" s="35">
        <f>+E258*F258</f>
        <v>0</v>
      </c>
      <c r="H258" s="186"/>
      <c r="I258" s="24"/>
      <c r="J258" s="24"/>
      <c r="K258" s="11"/>
      <c r="L258" s="75"/>
      <c r="M258" s="69">
        <f>+G258*1.095</f>
        <v>0</v>
      </c>
      <c r="O258" s="137"/>
    </row>
    <row r="259" spans="1:15" s="3" customFormat="1" ht="10.5" customHeight="1">
      <c r="A259" s="11">
        <v>4</v>
      </c>
      <c r="B259" s="151" t="s">
        <v>344</v>
      </c>
      <c r="C259" s="15" t="s">
        <v>342</v>
      </c>
      <c r="D259" s="15" t="s">
        <v>12</v>
      </c>
      <c r="E259" s="46"/>
      <c r="F259" s="38">
        <v>90</v>
      </c>
      <c r="G259" s="35">
        <f>+E259*F259</f>
        <v>0</v>
      </c>
      <c r="H259" s="186"/>
      <c r="I259" s="24"/>
      <c r="J259" s="24"/>
      <c r="K259" s="11"/>
      <c r="L259" s="75"/>
      <c r="M259" s="69">
        <f>+G259*1.095</f>
        <v>0</v>
      </c>
      <c r="O259" s="137"/>
    </row>
    <row r="260" spans="1:15" s="3" customFormat="1" ht="22.5">
      <c r="A260" s="11">
        <v>5</v>
      </c>
      <c r="B260" s="151" t="s">
        <v>345</v>
      </c>
      <c r="C260" s="15" t="s">
        <v>342</v>
      </c>
      <c r="D260" s="15" t="s">
        <v>12</v>
      </c>
      <c r="E260" s="46"/>
      <c r="F260" s="38">
        <v>90</v>
      </c>
      <c r="G260" s="35">
        <f>+E260*F260</f>
        <v>0</v>
      </c>
      <c r="H260" s="186"/>
      <c r="I260" s="24"/>
      <c r="J260" s="24"/>
      <c r="K260" s="11"/>
      <c r="L260" s="75"/>
      <c r="M260" s="69">
        <f>+G260*1.095</f>
        <v>0</v>
      </c>
      <c r="O260" s="137"/>
    </row>
    <row r="261" spans="1:15" s="3" customFormat="1" ht="11.25">
      <c r="A261" s="10"/>
      <c r="B261" s="29" t="s">
        <v>15</v>
      </c>
      <c r="C261" s="14"/>
      <c r="D261" s="14"/>
      <c r="E261" s="49"/>
      <c r="F261" s="36"/>
      <c r="G261" s="51">
        <f>SUM(G256:G260)</f>
        <v>0</v>
      </c>
      <c r="H261" s="189"/>
      <c r="I261" s="26"/>
      <c r="J261" s="26"/>
      <c r="K261" s="26"/>
      <c r="L261" s="78">
        <f>SUM(L256:L260)</f>
        <v>0</v>
      </c>
      <c r="M261" s="73">
        <f>SUM(M256:M260)</f>
        <v>0</v>
      </c>
      <c r="O261" s="137"/>
    </row>
    <row r="262" spans="1:15" s="4" customFormat="1" ht="11.25">
      <c r="A262" s="108"/>
      <c r="B262" s="121" t="s">
        <v>470</v>
      </c>
      <c r="C262" s="108"/>
      <c r="D262" s="108"/>
      <c r="E262" s="122"/>
      <c r="F262" s="110"/>
      <c r="G262" s="103"/>
      <c r="H262" s="188"/>
      <c r="I262" s="104"/>
      <c r="J262" s="104"/>
      <c r="K262" s="104"/>
      <c r="L262" s="126"/>
      <c r="M262" s="127"/>
      <c r="N262" s="30"/>
      <c r="O262" s="139"/>
    </row>
    <row r="263" spans="1:15" s="4" customFormat="1" ht="11.25">
      <c r="A263" s="11">
        <v>1</v>
      </c>
      <c r="B263" s="97" t="s">
        <v>115</v>
      </c>
      <c r="C263" s="9" t="s">
        <v>32</v>
      </c>
      <c r="D263" s="9" t="s">
        <v>12</v>
      </c>
      <c r="E263" s="45"/>
      <c r="F263" s="39">
        <v>0</v>
      </c>
      <c r="G263" s="35">
        <f>+E263*F263</f>
        <v>0</v>
      </c>
      <c r="H263" s="186"/>
      <c r="I263" s="24"/>
      <c r="J263" s="24"/>
      <c r="K263" s="11"/>
      <c r="L263" s="75"/>
      <c r="M263" s="69">
        <f>+G263*1.095</f>
        <v>0</v>
      </c>
      <c r="O263" s="139"/>
    </row>
    <row r="264" spans="1:15" s="4" customFormat="1" ht="11.25">
      <c r="A264" s="11">
        <v>2</v>
      </c>
      <c r="B264" s="97" t="s">
        <v>116</v>
      </c>
      <c r="C264" s="9" t="s">
        <v>32</v>
      </c>
      <c r="D264" s="9" t="s">
        <v>12</v>
      </c>
      <c r="E264" s="45"/>
      <c r="F264" s="39">
        <v>225</v>
      </c>
      <c r="G264" s="35">
        <f>+E264*F264</f>
        <v>0</v>
      </c>
      <c r="H264" s="186"/>
      <c r="I264" s="24"/>
      <c r="J264" s="24"/>
      <c r="K264" s="11"/>
      <c r="L264" s="75"/>
      <c r="M264" s="69">
        <f>+G264*1.095</f>
        <v>0</v>
      </c>
      <c r="O264" s="139"/>
    </row>
    <row r="265" spans="1:15" s="4" customFormat="1" ht="11.25">
      <c r="A265" s="11">
        <v>3</v>
      </c>
      <c r="B265" s="97" t="s">
        <v>117</v>
      </c>
      <c r="C265" s="9" t="s">
        <v>32</v>
      </c>
      <c r="D265" s="9" t="s">
        <v>12</v>
      </c>
      <c r="E265" s="45"/>
      <c r="F265" s="39">
        <v>225</v>
      </c>
      <c r="G265" s="35">
        <f>+E265*F265</f>
        <v>0</v>
      </c>
      <c r="H265" s="186"/>
      <c r="I265" s="24"/>
      <c r="J265" s="24"/>
      <c r="K265" s="11"/>
      <c r="L265" s="75"/>
      <c r="M265" s="69">
        <f>+G265*1.095</f>
        <v>0</v>
      </c>
      <c r="O265" s="139"/>
    </row>
    <row r="266" spans="1:15" s="3" customFormat="1" ht="11.25">
      <c r="A266" s="11"/>
      <c r="B266" s="29" t="s">
        <v>15</v>
      </c>
      <c r="C266" s="14"/>
      <c r="D266" s="14"/>
      <c r="E266" s="49"/>
      <c r="F266" s="36"/>
      <c r="G266" s="51">
        <f>SUM(G263:G265)</f>
        <v>0</v>
      </c>
      <c r="H266" s="189"/>
      <c r="I266" s="26"/>
      <c r="J266" s="26"/>
      <c r="K266" s="26"/>
      <c r="L266" s="78">
        <f>SUM(L263:L265)</f>
        <v>0</v>
      </c>
      <c r="M266" s="73">
        <f>SUM(M263:M265)</f>
        <v>0</v>
      </c>
      <c r="O266" s="137"/>
    </row>
    <row r="267" spans="1:15" s="31" customFormat="1" ht="19.5" customHeight="1">
      <c r="A267" s="239" t="s">
        <v>118</v>
      </c>
      <c r="B267" s="240"/>
      <c r="C267" s="240"/>
      <c r="D267" s="240"/>
      <c r="E267" s="240"/>
      <c r="F267" s="240"/>
      <c r="G267" s="240"/>
      <c r="H267" s="240"/>
      <c r="I267" s="240"/>
      <c r="J267" s="240"/>
      <c r="K267" s="240"/>
      <c r="L267" s="240"/>
      <c r="M267" s="240"/>
      <c r="O267" s="135"/>
    </row>
    <row r="268" spans="1:15" s="31" customFormat="1" ht="20.25" customHeight="1">
      <c r="A268" s="237" t="s">
        <v>407</v>
      </c>
      <c r="B268" s="238"/>
      <c r="C268" s="238"/>
      <c r="D268" s="238"/>
      <c r="E268" s="238"/>
      <c r="F268" s="238"/>
      <c r="G268" s="238"/>
      <c r="H268" s="238"/>
      <c r="I268" s="238"/>
      <c r="J268" s="238"/>
      <c r="K268" s="238"/>
      <c r="L268" s="238"/>
      <c r="M268" s="238"/>
      <c r="O268" s="135"/>
    </row>
    <row r="269" spans="1:15" s="4" customFormat="1" ht="12.75" customHeight="1">
      <c r="A269" s="170"/>
      <c r="B269" s="121" t="s">
        <v>120</v>
      </c>
      <c r="C269" s="108"/>
      <c r="D269" s="108"/>
      <c r="E269" s="109"/>
      <c r="F269" s="110"/>
      <c r="G269" s="110"/>
      <c r="H269" s="185"/>
      <c r="I269" s="111"/>
      <c r="J269" s="111"/>
      <c r="K269" s="117"/>
      <c r="L269" s="106"/>
      <c r="M269" s="118"/>
      <c r="O269" s="139"/>
    </row>
    <row r="270" spans="1:15" s="4" customFormat="1" ht="11.25">
      <c r="A270" s="11">
        <v>1</v>
      </c>
      <c r="B270" s="96" t="s">
        <v>121</v>
      </c>
      <c r="C270" s="6" t="s">
        <v>33</v>
      </c>
      <c r="D270" s="6" t="s">
        <v>16</v>
      </c>
      <c r="E270" s="42"/>
      <c r="F270" s="35">
        <v>1300</v>
      </c>
      <c r="G270" s="35">
        <f aca="true" t="shared" si="8" ref="G270:G277">+E270*F270</f>
        <v>0</v>
      </c>
      <c r="H270" s="186"/>
      <c r="I270" s="24"/>
      <c r="J270" s="24"/>
      <c r="K270" s="11"/>
      <c r="L270" s="75"/>
      <c r="M270" s="69">
        <f aca="true" t="shared" si="9" ref="M270:M277">+G270*1.095</f>
        <v>0</v>
      </c>
      <c r="O270" s="139"/>
    </row>
    <row r="271" spans="1:15" s="4" customFormat="1" ht="11.25">
      <c r="A271" s="11">
        <v>2</v>
      </c>
      <c r="B271" s="96" t="s">
        <v>122</v>
      </c>
      <c r="C271" s="6" t="s">
        <v>33</v>
      </c>
      <c r="D271" s="6" t="s">
        <v>16</v>
      </c>
      <c r="E271" s="42"/>
      <c r="F271" s="35">
        <v>1300</v>
      </c>
      <c r="G271" s="35">
        <f t="shared" si="8"/>
        <v>0</v>
      </c>
      <c r="H271" s="186"/>
      <c r="I271" s="24"/>
      <c r="J271" s="24"/>
      <c r="K271" s="11"/>
      <c r="L271" s="75"/>
      <c r="M271" s="69">
        <f t="shared" si="9"/>
        <v>0</v>
      </c>
      <c r="O271" s="139"/>
    </row>
    <row r="272" spans="1:15" s="4" customFormat="1" ht="11.25">
      <c r="A272" s="11">
        <v>3</v>
      </c>
      <c r="B272" s="96" t="s">
        <v>123</v>
      </c>
      <c r="C272" s="6" t="s">
        <v>33</v>
      </c>
      <c r="D272" s="6" t="s">
        <v>16</v>
      </c>
      <c r="E272" s="42"/>
      <c r="F272" s="35">
        <v>750</v>
      </c>
      <c r="G272" s="35">
        <f t="shared" si="8"/>
        <v>0</v>
      </c>
      <c r="H272" s="186"/>
      <c r="I272" s="24"/>
      <c r="J272" s="24"/>
      <c r="K272" s="11"/>
      <c r="L272" s="75"/>
      <c r="M272" s="69">
        <f t="shared" si="9"/>
        <v>0</v>
      </c>
      <c r="O272" s="139"/>
    </row>
    <row r="273" spans="1:15" s="3" customFormat="1" ht="11.25">
      <c r="A273" s="11">
        <v>4</v>
      </c>
      <c r="B273" s="96" t="s">
        <v>268</v>
      </c>
      <c r="C273" s="6" t="s">
        <v>34</v>
      </c>
      <c r="D273" s="6" t="s">
        <v>16</v>
      </c>
      <c r="E273" s="42"/>
      <c r="F273" s="35">
        <v>1000</v>
      </c>
      <c r="G273" s="35">
        <f t="shared" si="8"/>
        <v>0</v>
      </c>
      <c r="H273" s="186"/>
      <c r="I273" s="24"/>
      <c r="J273" s="24"/>
      <c r="K273" s="11"/>
      <c r="L273" s="75"/>
      <c r="M273" s="69">
        <f t="shared" si="9"/>
        <v>0</v>
      </c>
      <c r="O273" s="137"/>
    </row>
    <row r="274" spans="1:15" s="3" customFormat="1" ht="11.25">
      <c r="A274" s="11">
        <v>5</v>
      </c>
      <c r="B274" s="96" t="s">
        <v>346</v>
      </c>
      <c r="C274" s="6" t="s">
        <v>347</v>
      </c>
      <c r="D274" s="6" t="s">
        <v>16</v>
      </c>
      <c r="E274" s="42"/>
      <c r="F274" s="35">
        <v>350</v>
      </c>
      <c r="G274" s="35">
        <f t="shared" si="8"/>
        <v>0</v>
      </c>
      <c r="H274" s="186"/>
      <c r="I274" s="24"/>
      <c r="J274" s="24"/>
      <c r="K274" s="11"/>
      <c r="L274" s="75"/>
      <c r="M274" s="69">
        <f t="shared" si="9"/>
        <v>0</v>
      </c>
      <c r="O274" s="137"/>
    </row>
    <row r="275" spans="1:15" s="3" customFormat="1" ht="11.25">
      <c r="A275" s="11">
        <v>6</v>
      </c>
      <c r="B275" s="96" t="s">
        <v>348</v>
      </c>
      <c r="C275" s="6" t="s">
        <v>351</v>
      </c>
      <c r="D275" s="6" t="s">
        <v>16</v>
      </c>
      <c r="E275" s="42"/>
      <c r="F275" s="35">
        <v>350</v>
      </c>
      <c r="G275" s="35">
        <f t="shared" si="8"/>
        <v>0</v>
      </c>
      <c r="H275" s="186"/>
      <c r="I275" s="24"/>
      <c r="J275" s="24"/>
      <c r="K275" s="11"/>
      <c r="L275" s="75"/>
      <c r="M275" s="69">
        <f t="shared" si="9"/>
        <v>0</v>
      </c>
      <c r="O275" s="137"/>
    </row>
    <row r="276" spans="1:15" s="3" customFormat="1" ht="11.25">
      <c r="A276" s="11">
        <v>7</v>
      </c>
      <c r="B276" s="96" t="s">
        <v>349</v>
      </c>
      <c r="C276" s="6" t="s">
        <v>34</v>
      </c>
      <c r="D276" s="6" t="s">
        <v>16</v>
      </c>
      <c r="E276" s="42"/>
      <c r="F276" s="35">
        <v>350</v>
      </c>
      <c r="G276" s="35">
        <f t="shared" si="8"/>
        <v>0</v>
      </c>
      <c r="H276" s="186"/>
      <c r="I276" s="24"/>
      <c r="J276" s="24"/>
      <c r="K276" s="11"/>
      <c r="L276" s="75"/>
      <c r="M276" s="69">
        <f t="shared" si="9"/>
        <v>0</v>
      </c>
      <c r="O276" s="137"/>
    </row>
    <row r="277" spans="1:15" s="3" customFormat="1" ht="22.5">
      <c r="A277" s="11">
        <v>8</v>
      </c>
      <c r="B277" s="96" t="s">
        <v>350</v>
      </c>
      <c r="C277" s="6" t="s">
        <v>34</v>
      </c>
      <c r="D277" s="6" t="s">
        <v>16</v>
      </c>
      <c r="E277" s="42"/>
      <c r="F277" s="35">
        <v>350</v>
      </c>
      <c r="G277" s="35">
        <f t="shared" si="8"/>
        <v>0</v>
      </c>
      <c r="H277" s="186"/>
      <c r="I277" s="24"/>
      <c r="J277" s="24"/>
      <c r="K277" s="11"/>
      <c r="L277" s="75"/>
      <c r="M277" s="69">
        <f t="shared" si="9"/>
        <v>0</v>
      </c>
      <c r="O277" s="137"/>
    </row>
    <row r="278" spans="1:15" s="2" customFormat="1" ht="12" customHeight="1">
      <c r="A278" s="67"/>
      <c r="B278" s="29" t="s">
        <v>15</v>
      </c>
      <c r="C278" s="16"/>
      <c r="D278" s="14"/>
      <c r="E278" s="43"/>
      <c r="F278" s="36"/>
      <c r="G278" s="37">
        <f>SUM(G270:G277)</f>
        <v>0</v>
      </c>
      <c r="H278" s="191"/>
      <c r="I278" s="25"/>
      <c r="J278" s="25"/>
      <c r="K278" s="10"/>
      <c r="L278" s="76">
        <f>SUM(L270:L277)</f>
        <v>0</v>
      </c>
      <c r="M278" s="71">
        <f>SUM(M270:M277)</f>
        <v>0</v>
      </c>
      <c r="O278" s="138"/>
    </row>
    <row r="279" spans="1:15" s="2" customFormat="1" ht="12" customHeight="1">
      <c r="A279" s="168"/>
      <c r="B279" s="177" t="s">
        <v>471</v>
      </c>
      <c r="C279" s="183"/>
      <c r="D279" s="162"/>
      <c r="E279" s="163"/>
      <c r="F279" s="164"/>
      <c r="G279" s="164"/>
      <c r="H279" s="190"/>
      <c r="I279" s="165"/>
      <c r="J279" s="165"/>
      <c r="K279" s="168"/>
      <c r="L279" s="166"/>
      <c r="M279" s="184"/>
      <c r="O279" s="138"/>
    </row>
    <row r="280" spans="1:15" s="2" customFormat="1" ht="12" customHeight="1">
      <c r="A280" s="152">
        <v>1</v>
      </c>
      <c r="B280" s="151" t="s">
        <v>352</v>
      </c>
      <c r="C280" s="153" t="s">
        <v>355</v>
      </c>
      <c r="D280" s="154" t="s">
        <v>16</v>
      </c>
      <c r="E280" s="158"/>
      <c r="F280" s="155">
        <v>200</v>
      </c>
      <c r="G280" s="35">
        <f>+E280*F280</f>
        <v>0</v>
      </c>
      <c r="H280" s="186"/>
      <c r="I280" s="24"/>
      <c r="J280" s="24"/>
      <c r="K280" s="11"/>
      <c r="L280" s="75"/>
      <c r="M280" s="69">
        <f>+G280*1.095</f>
        <v>0</v>
      </c>
      <c r="O280" s="138"/>
    </row>
    <row r="281" spans="1:15" s="2" customFormat="1" ht="12" customHeight="1">
      <c r="A281" s="152">
        <v>2</v>
      </c>
      <c r="B281" s="151" t="s">
        <v>353</v>
      </c>
      <c r="C281" s="153" t="s">
        <v>354</v>
      </c>
      <c r="D281" s="154" t="s">
        <v>16</v>
      </c>
      <c r="E281" s="158"/>
      <c r="F281" s="155">
        <v>150</v>
      </c>
      <c r="G281" s="35">
        <f>+E281*F281</f>
        <v>0</v>
      </c>
      <c r="H281" s="186"/>
      <c r="I281" s="24"/>
      <c r="J281" s="24"/>
      <c r="K281" s="11"/>
      <c r="L281" s="75"/>
      <c r="M281" s="69">
        <f>+G281*1.095</f>
        <v>0</v>
      </c>
      <c r="O281" s="138"/>
    </row>
    <row r="282" spans="1:15" s="2" customFormat="1" ht="12" customHeight="1">
      <c r="A282" s="152">
        <v>3</v>
      </c>
      <c r="B282" s="151" t="s">
        <v>356</v>
      </c>
      <c r="C282" s="153" t="s">
        <v>357</v>
      </c>
      <c r="D282" s="154" t="s">
        <v>16</v>
      </c>
      <c r="E282" s="158"/>
      <c r="F282" s="155">
        <v>75</v>
      </c>
      <c r="G282" s="35">
        <f>+E282*F282</f>
        <v>0</v>
      </c>
      <c r="H282" s="186"/>
      <c r="I282" s="24"/>
      <c r="J282" s="24"/>
      <c r="K282" s="11"/>
      <c r="L282" s="75"/>
      <c r="M282" s="69">
        <f>+G282*1.095</f>
        <v>0</v>
      </c>
      <c r="O282" s="138"/>
    </row>
    <row r="283" spans="1:15" s="2" customFormat="1" ht="12" customHeight="1">
      <c r="A283" s="152">
        <v>4</v>
      </c>
      <c r="B283" s="151" t="s">
        <v>358</v>
      </c>
      <c r="C283" s="153" t="s">
        <v>390</v>
      </c>
      <c r="D283" s="154" t="s">
        <v>16</v>
      </c>
      <c r="E283" s="158"/>
      <c r="F283" s="155">
        <v>150</v>
      </c>
      <c r="G283" s="35">
        <f>+E283*F283</f>
        <v>0</v>
      </c>
      <c r="H283" s="186"/>
      <c r="I283" s="24"/>
      <c r="J283" s="24"/>
      <c r="K283" s="11"/>
      <c r="L283" s="75"/>
      <c r="M283" s="69">
        <f>+G283*1.095</f>
        <v>0</v>
      </c>
      <c r="O283" s="138"/>
    </row>
    <row r="284" spans="1:15" s="2" customFormat="1" ht="12" customHeight="1">
      <c r="A284" s="152">
        <v>5</v>
      </c>
      <c r="B284" s="151" t="s">
        <v>359</v>
      </c>
      <c r="C284" s="153" t="s">
        <v>360</v>
      </c>
      <c r="D284" s="154" t="s">
        <v>16</v>
      </c>
      <c r="E284" s="158"/>
      <c r="F284" s="155">
        <v>100</v>
      </c>
      <c r="G284" s="35">
        <f>+E284*F284</f>
        <v>0</v>
      </c>
      <c r="H284" s="186"/>
      <c r="I284" s="24"/>
      <c r="J284" s="24"/>
      <c r="K284" s="11"/>
      <c r="L284" s="75"/>
      <c r="M284" s="69">
        <f>+G284*1.095</f>
        <v>0</v>
      </c>
      <c r="O284" s="138"/>
    </row>
    <row r="285" spans="1:15" s="2" customFormat="1" ht="12" customHeight="1">
      <c r="A285" s="67"/>
      <c r="B285" s="29" t="s">
        <v>15</v>
      </c>
      <c r="C285" s="16"/>
      <c r="D285" s="14"/>
      <c r="E285" s="43"/>
      <c r="F285" s="36"/>
      <c r="G285" s="37">
        <f>SUM(G280:G284)</f>
        <v>0</v>
      </c>
      <c r="H285" s="191"/>
      <c r="I285" s="25"/>
      <c r="J285" s="25"/>
      <c r="K285" s="10"/>
      <c r="L285" s="76">
        <f>SUM(L280:L284)</f>
        <v>0</v>
      </c>
      <c r="M285" s="71">
        <f>SUM(M280:M284)</f>
        <v>0</v>
      </c>
      <c r="O285" s="138"/>
    </row>
    <row r="286" spans="1:15" s="2" customFormat="1" ht="12" customHeight="1">
      <c r="A286" s="170"/>
      <c r="B286" s="121" t="s">
        <v>472</v>
      </c>
      <c r="C286" s="108"/>
      <c r="D286" s="108"/>
      <c r="E286" s="109"/>
      <c r="F286" s="110"/>
      <c r="G286" s="103"/>
      <c r="H286" s="185"/>
      <c r="I286" s="111"/>
      <c r="J286" s="111"/>
      <c r="K286" s="115"/>
      <c r="L286" s="113"/>
      <c r="M286" s="116"/>
      <c r="O286" s="138"/>
    </row>
    <row r="287" spans="1:15" s="2" customFormat="1" ht="12" customHeight="1">
      <c r="A287" s="11">
        <v>1</v>
      </c>
      <c r="B287" s="232" t="s">
        <v>560</v>
      </c>
      <c r="C287" s="6" t="s">
        <v>34</v>
      </c>
      <c r="D287" s="15" t="s">
        <v>16</v>
      </c>
      <c r="E287" s="46"/>
      <c r="F287" s="38">
        <v>250</v>
      </c>
      <c r="G287" s="35">
        <f>+E287*F287</f>
        <v>0</v>
      </c>
      <c r="H287" s="186"/>
      <c r="I287" s="24"/>
      <c r="J287" s="24"/>
      <c r="K287" s="11"/>
      <c r="L287" s="75"/>
      <c r="M287" s="69">
        <f>+G287*1.095</f>
        <v>0</v>
      </c>
      <c r="O287" s="138"/>
    </row>
    <row r="288" spans="1:15" s="2" customFormat="1" ht="12" customHeight="1">
      <c r="A288" s="11">
        <v>2</v>
      </c>
      <c r="B288" s="97" t="s">
        <v>124</v>
      </c>
      <c r="C288" s="6" t="s">
        <v>34</v>
      </c>
      <c r="D288" s="15" t="s">
        <v>16</v>
      </c>
      <c r="E288" s="46"/>
      <c r="F288" s="38">
        <v>700</v>
      </c>
      <c r="G288" s="35">
        <f>+E288*F288</f>
        <v>0</v>
      </c>
      <c r="H288" s="186"/>
      <c r="I288" s="24"/>
      <c r="J288" s="24"/>
      <c r="K288" s="11"/>
      <c r="L288" s="75"/>
      <c r="M288" s="69">
        <f>+G288*1.095</f>
        <v>0</v>
      </c>
      <c r="O288" s="138"/>
    </row>
    <row r="289" spans="1:13" ht="12.75">
      <c r="A289" s="11">
        <v>3</v>
      </c>
      <c r="B289" s="97" t="s">
        <v>125</v>
      </c>
      <c r="C289" s="6" t="s">
        <v>34</v>
      </c>
      <c r="D289" s="6" t="s">
        <v>16</v>
      </c>
      <c r="E289" s="46"/>
      <c r="F289" s="35">
        <v>700</v>
      </c>
      <c r="G289" s="35">
        <f>+E289*F289</f>
        <v>0</v>
      </c>
      <c r="H289" s="186"/>
      <c r="I289" s="24"/>
      <c r="J289" s="24"/>
      <c r="K289" s="11"/>
      <c r="L289" s="75"/>
      <c r="M289" s="69">
        <f>+G289*1.095</f>
        <v>0</v>
      </c>
    </row>
    <row r="290" spans="1:13" ht="12.75">
      <c r="A290" s="11">
        <v>4</v>
      </c>
      <c r="B290" s="97" t="s">
        <v>199</v>
      </c>
      <c r="C290" s="6" t="s">
        <v>34</v>
      </c>
      <c r="D290" s="6" t="s">
        <v>16</v>
      </c>
      <c r="E290" s="46"/>
      <c r="F290" s="35">
        <v>250</v>
      </c>
      <c r="G290" s="35">
        <f>+E290*F290</f>
        <v>0</v>
      </c>
      <c r="H290" s="186"/>
      <c r="I290" s="24"/>
      <c r="J290" s="24"/>
      <c r="K290" s="11"/>
      <c r="L290" s="75"/>
      <c r="M290" s="69">
        <f>+G290*1.095</f>
        <v>0</v>
      </c>
    </row>
    <row r="291" spans="1:13" ht="12.75">
      <c r="A291" s="11">
        <v>5</v>
      </c>
      <c r="B291" s="97" t="s">
        <v>126</v>
      </c>
      <c r="C291" s="6" t="s">
        <v>34</v>
      </c>
      <c r="D291" s="6" t="s">
        <v>16</v>
      </c>
      <c r="E291" s="46"/>
      <c r="F291" s="35">
        <v>250</v>
      </c>
      <c r="G291" s="35">
        <f>+E291*F291</f>
        <v>0</v>
      </c>
      <c r="H291" s="186"/>
      <c r="I291" s="24"/>
      <c r="J291" s="24"/>
      <c r="K291" s="11"/>
      <c r="L291" s="75"/>
      <c r="M291" s="69">
        <f>+G291*1.095</f>
        <v>0</v>
      </c>
    </row>
    <row r="292" spans="1:15" s="2" customFormat="1" ht="12" customHeight="1">
      <c r="A292" s="67"/>
      <c r="B292" s="29" t="s">
        <v>15</v>
      </c>
      <c r="C292" s="21"/>
      <c r="D292" s="14"/>
      <c r="E292" s="43"/>
      <c r="F292" s="36"/>
      <c r="G292" s="37">
        <f>SUM(G287:G291)</f>
        <v>0</v>
      </c>
      <c r="H292" s="191"/>
      <c r="I292" s="25"/>
      <c r="J292" s="25"/>
      <c r="K292" s="10"/>
      <c r="L292" s="76">
        <f>SUM(L287:L291)</f>
        <v>0</v>
      </c>
      <c r="M292" s="71">
        <f>SUM(M287:M291)</f>
        <v>0</v>
      </c>
      <c r="O292" s="138"/>
    </row>
    <row r="293" spans="1:15" s="2" customFormat="1" ht="12" customHeight="1">
      <c r="A293" s="170"/>
      <c r="B293" s="121" t="s">
        <v>473</v>
      </c>
      <c r="C293" s="108"/>
      <c r="D293" s="108"/>
      <c r="E293" s="109"/>
      <c r="F293" s="110"/>
      <c r="G293" s="103"/>
      <c r="H293" s="185"/>
      <c r="I293" s="111"/>
      <c r="J293" s="111"/>
      <c r="K293" s="115"/>
      <c r="L293" s="113"/>
      <c r="M293" s="116"/>
      <c r="O293" s="138"/>
    </row>
    <row r="294" spans="1:15" s="4" customFormat="1" ht="11.25">
      <c r="A294" s="11">
        <v>1</v>
      </c>
      <c r="B294" s="97" t="s">
        <v>127</v>
      </c>
      <c r="C294" s="6" t="s">
        <v>361</v>
      </c>
      <c r="D294" s="6" t="s">
        <v>16</v>
      </c>
      <c r="E294" s="42"/>
      <c r="F294" s="35">
        <v>200</v>
      </c>
      <c r="G294" s="35">
        <f>+E294*F294</f>
        <v>0</v>
      </c>
      <c r="H294" s="186"/>
      <c r="I294" s="24"/>
      <c r="J294" s="24"/>
      <c r="K294" s="11"/>
      <c r="L294" s="75"/>
      <c r="M294" s="69">
        <f>+G294*1.095</f>
        <v>0</v>
      </c>
      <c r="O294" s="139"/>
    </row>
    <row r="295" spans="1:15" s="4" customFormat="1" ht="11.25">
      <c r="A295" s="11">
        <v>2</v>
      </c>
      <c r="B295" s="97" t="s">
        <v>128</v>
      </c>
      <c r="C295" s="6" t="s">
        <v>28</v>
      </c>
      <c r="D295" s="6" t="s">
        <v>16</v>
      </c>
      <c r="E295" s="42"/>
      <c r="F295" s="35">
        <v>200</v>
      </c>
      <c r="G295" s="35">
        <f>+E295*F295</f>
        <v>0</v>
      </c>
      <c r="H295" s="186"/>
      <c r="I295" s="24"/>
      <c r="J295" s="24"/>
      <c r="K295" s="11"/>
      <c r="L295" s="75"/>
      <c r="M295" s="69">
        <f>+G295*1.095</f>
        <v>0</v>
      </c>
      <c r="O295" s="139"/>
    </row>
    <row r="296" spans="1:13" ht="12.75">
      <c r="A296" s="11">
        <v>3</v>
      </c>
      <c r="B296" s="97" t="s">
        <v>362</v>
      </c>
      <c r="C296" s="6" t="s">
        <v>28</v>
      </c>
      <c r="D296" s="6" t="s">
        <v>16</v>
      </c>
      <c r="E296" s="42"/>
      <c r="F296" s="35">
        <v>250</v>
      </c>
      <c r="G296" s="35">
        <f>+E296*F296</f>
        <v>0</v>
      </c>
      <c r="H296" s="186"/>
      <c r="I296" s="24"/>
      <c r="J296" s="24"/>
      <c r="K296" s="11"/>
      <c r="L296" s="75"/>
      <c r="M296" s="69">
        <f>+G296*1.095</f>
        <v>0</v>
      </c>
    </row>
    <row r="297" spans="1:15" s="2" customFormat="1" ht="12" customHeight="1">
      <c r="A297" s="67"/>
      <c r="B297" s="29" t="s">
        <v>15</v>
      </c>
      <c r="C297" s="14"/>
      <c r="D297" s="14"/>
      <c r="E297" s="43"/>
      <c r="F297" s="36"/>
      <c r="G297" s="37">
        <f>SUM(G294:G296)</f>
        <v>0</v>
      </c>
      <c r="H297" s="191"/>
      <c r="I297" s="25"/>
      <c r="J297" s="25"/>
      <c r="K297" s="10"/>
      <c r="L297" s="76">
        <f>SUM(L294:L296)</f>
        <v>0</v>
      </c>
      <c r="M297" s="71">
        <f>SUM(M294:M296)</f>
        <v>0</v>
      </c>
      <c r="O297" s="138"/>
    </row>
    <row r="298" spans="1:15" s="2" customFormat="1" ht="23.25" customHeight="1">
      <c r="A298" s="170"/>
      <c r="B298" s="121" t="s">
        <v>474</v>
      </c>
      <c r="C298" s="108"/>
      <c r="D298" s="108"/>
      <c r="E298" s="109"/>
      <c r="F298" s="110"/>
      <c r="G298" s="103"/>
      <c r="H298" s="185"/>
      <c r="I298" s="111"/>
      <c r="J298" s="111"/>
      <c r="K298" s="115"/>
      <c r="L298" s="113"/>
      <c r="M298" s="116"/>
      <c r="O298" s="138"/>
    </row>
    <row r="299" spans="1:13" ht="12.75">
      <c r="A299" s="11">
        <v>1</v>
      </c>
      <c r="B299" s="97" t="s">
        <v>129</v>
      </c>
      <c r="C299" s="6" t="s">
        <v>28</v>
      </c>
      <c r="D299" s="6" t="s">
        <v>16</v>
      </c>
      <c r="E299" s="46"/>
      <c r="F299" s="35">
        <v>45</v>
      </c>
      <c r="G299" s="35">
        <f aca="true" t="shared" si="10" ref="G299:G311">+E299*F299</f>
        <v>0</v>
      </c>
      <c r="H299" s="186"/>
      <c r="I299" s="24"/>
      <c r="J299" s="24"/>
      <c r="K299" s="11"/>
      <c r="L299" s="75"/>
      <c r="M299" s="69">
        <f aca="true" t="shared" si="11" ref="M299:M311">+G299*1.095</f>
        <v>0</v>
      </c>
    </row>
    <row r="300" spans="1:13" ht="12.75">
      <c r="A300" s="11">
        <v>2</v>
      </c>
      <c r="B300" s="97" t="s">
        <v>129</v>
      </c>
      <c r="C300" s="6" t="s">
        <v>77</v>
      </c>
      <c r="D300" s="6" t="s">
        <v>16</v>
      </c>
      <c r="E300" s="46"/>
      <c r="F300" s="35">
        <v>50</v>
      </c>
      <c r="G300" s="35">
        <f t="shared" si="10"/>
        <v>0</v>
      </c>
      <c r="H300" s="186"/>
      <c r="I300" s="24"/>
      <c r="J300" s="24"/>
      <c r="K300" s="11"/>
      <c r="L300" s="75"/>
      <c r="M300" s="69">
        <f t="shared" si="11"/>
        <v>0</v>
      </c>
    </row>
    <row r="301" spans="1:13" ht="12.75">
      <c r="A301" s="11">
        <v>3</v>
      </c>
      <c r="B301" s="97" t="s">
        <v>130</v>
      </c>
      <c r="C301" s="6" t="s">
        <v>28</v>
      </c>
      <c r="D301" s="6" t="s">
        <v>16</v>
      </c>
      <c r="E301" s="46"/>
      <c r="F301" s="35">
        <v>75</v>
      </c>
      <c r="G301" s="35">
        <f t="shared" si="10"/>
        <v>0</v>
      </c>
      <c r="H301" s="186"/>
      <c r="I301" s="24"/>
      <c r="J301" s="24"/>
      <c r="K301" s="11"/>
      <c r="L301" s="75"/>
      <c r="M301" s="69">
        <f t="shared" si="11"/>
        <v>0</v>
      </c>
    </row>
    <row r="302" spans="1:13" ht="12.75">
      <c r="A302" s="11">
        <v>4</v>
      </c>
      <c r="B302" s="97" t="s">
        <v>130</v>
      </c>
      <c r="C302" s="6" t="s">
        <v>77</v>
      </c>
      <c r="D302" s="6" t="s">
        <v>16</v>
      </c>
      <c r="E302" s="46"/>
      <c r="F302" s="35">
        <v>75</v>
      </c>
      <c r="G302" s="35">
        <f t="shared" si="10"/>
        <v>0</v>
      </c>
      <c r="H302" s="186"/>
      <c r="I302" s="24"/>
      <c r="J302" s="24"/>
      <c r="K302" s="11"/>
      <c r="L302" s="75"/>
      <c r="M302" s="69">
        <f t="shared" si="11"/>
        <v>0</v>
      </c>
    </row>
    <row r="303" spans="1:15" s="2" customFormat="1" ht="12" customHeight="1">
      <c r="A303" s="11">
        <v>5</v>
      </c>
      <c r="B303" s="97" t="s">
        <v>131</v>
      </c>
      <c r="C303" s="6" t="s">
        <v>28</v>
      </c>
      <c r="D303" s="15" t="s">
        <v>16</v>
      </c>
      <c r="E303" s="46"/>
      <c r="F303" s="35">
        <v>75</v>
      </c>
      <c r="G303" s="35">
        <f t="shared" si="10"/>
        <v>0</v>
      </c>
      <c r="H303" s="186"/>
      <c r="I303" s="24"/>
      <c r="J303" s="24"/>
      <c r="K303" s="11"/>
      <c r="L303" s="75"/>
      <c r="M303" s="69">
        <f t="shared" si="11"/>
        <v>0</v>
      </c>
      <c r="O303" s="138"/>
    </row>
    <row r="304" spans="1:15" s="2" customFormat="1" ht="12" customHeight="1">
      <c r="A304" s="11">
        <v>6</v>
      </c>
      <c r="B304" s="97" t="s">
        <v>131</v>
      </c>
      <c r="C304" s="6" t="s">
        <v>77</v>
      </c>
      <c r="D304" s="15" t="s">
        <v>16</v>
      </c>
      <c r="E304" s="46"/>
      <c r="F304" s="35">
        <v>75</v>
      </c>
      <c r="G304" s="35">
        <f t="shared" si="10"/>
        <v>0</v>
      </c>
      <c r="H304" s="186"/>
      <c r="I304" s="24"/>
      <c r="J304" s="24"/>
      <c r="K304" s="11"/>
      <c r="L304" s="75"/>
      <c r="M304" s="69">
        <f t="shared" si="11"/>
        <v>0</v>
      </c>
      <c r="O304" s="138"/>
    </row>
    <row r="305" spans="1:13" ht="12.75">
      <c r="A305" s="11">
        <v>7</v>
      </c>
      <c r="B305" s="97" t="s">
        <v>200</v>
      </c>
      <c r="C305" s="6" t="s">
        <v>28</v>
      </c>
      <c r="D305" s="6" t="s">
        <v>16</v>
      </c>
      <c r="E305" s="46"/>
      <c r="F305" s="35">
        <v>75</v>
      </c>
      <c r="G305" s="35">
        <f t="shared" si="10"/>
        <v>0</v>
      </c>
      <c r="H305" s="186"/>
      <c r="I305" s="24"/>
      <c r="J305" s="24"/>
      <c r="K305" s="11"/>
      <c r="L305" s="75"/>
      <c r="M305" s="69">
        <f t="shared" si="11"/>
        <v>0</v>
      </c>
    </row>
    <row r="306" spans="1:13" ht="12.75">
      <c r="A306" s="11">
        <v>8</v>
      </c>
      <c r="B306" s="97" t="s">
        <v>200</v>
      </c>
      <c r="C306" s="6" t="s">
        <v>77</v>
      </c>
      <c r="D306" s="6" t="s">
        <v>16</v>
      </c>
      <c r="E306" s="46"/>
      <c r="F306" s="35">
        <v>75</v>
      </c>
      <c r="G306" s="35">
        <f t="shared" si="10"/>
        <v>0</v>
      </c>
      <c r="H306" s="186"/>
      <c r="I306" s="24"/>
      <c r="J306" s="24"/>
      <c r="K306" s="11"/>
      <c r="L306" s="75"/>
      <c r="M306" s="69">
        <f t="shared" si="11"/>
        <v>0</v>
      </c>
    </row>
    <row r="307" spans="1:13" ht="12.75">
      <c r="A307" s="11">
        <v>9</v>
      </c>
      <c r="B307" s="97" t="s">
        <v>132</v>
      </c>
      <c r="C307" s="6" t="s">
        <v>28</v>
      </c>
      <c r="D307" s="6" t="s">
        <v>16</v>
      </c>
      <c r="E307" s="46"/>
      <c r="F307" s="35">
        <v>75</v>
      </c>
      <c r="G307" s="35">
        <f t="shared" si="10"/>
        <v>0</v>
      </c>
      <c r="H307" s="186"/>
      <c r="I307" s="24"/>
      <c r="J307" s="24"/>
      <c r="K307" s="11"/>
      <c r="L307" s="75"/>
      <c r="M307" s="69">
        <f t="shared" si="11"/>
        <v>0</v>
      </c>
    </row>
    <row r="308" spans="1:13" ht="12.75">
      <c r="A308" s="11">
        <v>10</v>
      </c>
      <c r="B308" s="97" t="s">
        <v>132</v>
      </c>
      <c r="C308" s="6" t="s">
        <v>77</v>
      </c>
      <c r="D308" s="6" t="s">
        <v>16</v>
      </c>
      <c r="E308" s="46"/>
      <c r="F308" s="35">
        <v>75</v>
      </c>
      <c r="G308" s="35">
        <f t="shared" si="10"/>
        <v>0</v>
      </c>
      <c r="H308" s="186"/>
      <c r="I308" s="24"/>
      <c r="J308" s="24"/>
      <c r="K308" s="11"/>
      <c r="L308" s="75"/>
      <c r="M308" s="69">
        <f t="shared" si="11"/>
        <v>0</v>
      </c>
    </row>
    <row r="309" spans="1:13" ht="12.75">
      <c r="A309" s="11">
        <v>11</v>
      </c>
      <c r="B309" s="97" t="s">
        <v>133</v>
      </c>
      <c r="C309" s="6" t="s">
        <v>28</v>
      </c>
      <c r="D309" s="6" t="s">
        <v>16</v>
      </c>
      <c r="E309" s="46"/>
      <c r="F309" s="35">
        <v>75</v>
      </c>
      <c r="G309" s="35">
        <f t="shared" si="10"/>
        <v>0</v>
      </c>
      <c r="H309" s="186"/>
      <c r="I309" s="24"/>
      <c r="J309" s="24"/>
      <c r="K309" s="11"/>
      <c r="L309" s="75"/>
      <c r="M309" s="69">
        <f t="shared" si="11"/>
        <v>0</v>
      </c>
    </row>
    <row r="310" spans="1:13" ht="12.75">
      <c r="A310" s="11">
        <v>12</v>
      </c>
      <c r="B310" s="97" t="s">
        <v>133</v>
      </c>
      <c r="C310" s="6" t="s">
        <v>77</v>
      </c>
      <c r="D310" s="6" t="s">
        <v>16</v>
      </c>
      <c r="E310" s="46"/>
      <c r="F310" s="35">
        <v>75</v>
      </c>
      <c r="G310" s="35">
        <f t="shared" si="10"/>
        <v>0</v>
      </c>
      <c r="H310" s="186"/>
      <c r="I310" s="24"/>
      <c r="J310" s="24"/>
      <c r="K310" s="11"/>
      <c r="L310" s="75"/>
      <c r="M310" s="69">
        <f t="shared" si="11"/>
        <v>0</v>
      </c>
    </row>
    <row r="311" spans="1:13" ht="12.75">
      <c r="A311" s="11">
        <v>13</v>
      </c>
      <c r="B311" s="97" t="s">
        <v>297</v>
      </c>
      <c r="C311" s="6" t="s">
        <v>36</v>
      </c>
      <c r="D311" s="6" t="s">
        <v>16</v>
      </c>
      <c r="E311" s="46"/>
      <c r="F311" s="35">
        <v>80</v>
      </c>
      <c r="G311" s="35">
        <f t="shared" si="10"/>
        <v>0</v>
      </c>
      <c r="H311" s="186"/>
      <c r="I311" s="24"/>
      <c r="J311" s="24"/>
      <c r="K311" s="11"/>
      <c r="L311" s="75"/>
      <c r="M311" s="69">
        <f t="shared" si="11"/>
        <v>0</v>
      </c>
    </row>
    <row r="312" spans="1:15" s="2" customFormat="1" ht="12" customHeight="1">
      <c r="A312" s="67"/>
      <c r="B312" s="29" t="s">
        <v>15</v>
      </c>
      <c r="C312" s="21"/>
      <c r="D312" s="14"/>
      <c r="E312" s="43"/>
      <c r="F312" s="36"/>
      <c r="G312" s="37">
        <f>SUM(G299:G311)</f>
        <v>0</v>
      </c>
      <c r="H312" s="191"/>
      <c r="I312" s="25"/>
      <c r="J312" s="25"/>
      <c r="K312" s="10"/>
      <c r="L312" s="76">
        <f>SUM(L299:L311)</f>
        <v>0</v>
      </c>
      <c r="M312" s="71">
        <f>SUM(M299:M311)</f>
        <v>0</v>
      </c>
      <c r="O312" s="138"/>
    </row>
    <row r="313" spans="1:15" s="2" customFormat="1" ht="24.75" customHeight="1">
      <c r="A313" s="170"/>
      <c r="B313" s="121" t="s">
        <v>475</v>
      </c>
      <c r="C313" s="108"/>
      <c r="D313" s="108"/>
      <c r="E313" s="109"/>
      <c r="F313" s="110"/>
      <c r="G313" s="103"/>
      <c r="H313" s="185"/>
      <c r="I313" s="111"/>
      <c r="J313" s="111"/>
      <c r="K313" s="115"/>
      <c r="L313" s="113"/>
      <c r="M313" s="116"/>
      <c r="O313" s="138"/>
    </row>
    <row r="314" spans="1:13" ht="12.75">
      <c r="A314" s="11">
        <v>1</v>
      </c>
      <c r="B314" s="97" t="s">
        <v>298</v>
      </c>
      <c r="C314" s="6" t="s">
        <v>28</v>
      </c>
      <c r="D314" s="6" t="s">
        <v>16</v>
      </c>
      <c r="E314" s="46"/>
      <c r="F314" s="35">
        <v>100</v>
      </c>
      <c r="G314" s="35">
        <f aca="true" t="shared" si="12" ref="G314:G320">+E314*F314</f>
        <v>0</v>
      </c>
      <c r="H314" s="186"/>
      <c r="I314" s="24"/>
      <c r="J314" s="24"/>
      <c r="K314" s="11"/>
      <c r="L314" s="75"/>
      <c r="M314" s="69">
        <f aca="true" t="shared" si="13" ref="M314:M320">+G314*1.095</f>
        <v>0</v>
      </c>
    </row>
    <row r="315" spans="1:13" ht="12.75">
      <c r="A315" s="11">
        <v>2</v>
      </c>
      <c r="B315" s="97" t="s">
        <v>210</v>
      </c>
      <c r="C315" s="6" t="s">
        <v>28</v>
      </c>
      <c r="D315" s="6" t="s">
        <v>16</v>
      </c>
      <c r="E315" s="46"/>
      <c r="F315" s="35">
        <v>45</v>
      </c>
      <c r="G315" s="35">
        <f t="shared" si="12"/>
        <v>0</v>
      </c>
      <c r="H315" s="186"/>
      <c r="I315" s="24"/>
      <c r="J315" s="24"/>
      <c r="K315" s="11"/>
      <c r="L315" s="75"/>
      <c r="M315" s="69">
        <f t="shared" si="13"/>
        <v>0</v>
      </c>
    </row>
    <row r="316" spans="1:13" ht="12.75">
      <c r="A316" s="11">
        <v>3</v>
      </c>
      <c r="B316" s="97" t="s">
        <v>210</v>
      </c>
      <c r="C316" s="6" t="s">
        <v>77</v>
      </c>
      <c r="D316" s="6" t="s">
        <v>16</v>
      </c>
      <c r="E316" s="46"/>
      <c r="F316" s="39">
        <v>50</v>
      </c>
      <c r="G316" s="35">
        <f t="shared" si="12"/>
        <v>0</v>
      </c>
      <c r="H316" s="186"/>
      <c r="I316" s="24"/>
      <c r="J316" s="24"/>
      <c r="K316" s="11"/>
      <c r="L316" s="75"/>
      <c r="M316" s="69">
        <f t="shared" si="13"/>
        <v>0</v>
      </c>
    </row>
    <row r="317" spans="1:13" ht="12.75">
      <c r="A317" s="11">
        <v>4</v>
      </c>
      <c r="B317" s="97" t="s">
        <v>211</v>
      </c>
      <c r="C317" s="6" t="s">
        <v>28</v>
      </c>
      <c r="D317" s="6" t="s">
        <v>16</v>
      </c>
      <c r="E317" s="46"/>
      <c r="F317" s="35">
        <v>75</v>
      </c>
      <c r="G317" s="35">
        <f t="shared" si="12"/>
        <v>0</v>
      </c>
      <c r="H317" s="186"/>
      <c r="I317" s="24"/>
      <c r="J317" s="24"/>
      <c r="K317" s="11"/>
      <c r="L317" s="75"/>
      <c r="M317" s="69">
        <f t="shared" si="13"/>
        <v>0</v>
      </c>
    </row>
    <row r="318" spans="1:13" ht="12.75">
      <c r="A318" s="11">
        <v>5</v>
      </c>
      <c r="B318" s="97" t="s">
        <v>211</v>
      </c>
      <c r="C318" s="6" t="s">
        <v>77</v>
      </c>
      <c r="D318" s="6" t="s">
        <v>16</v>
      </c>
      <c r="E318" s="46"/>
      <c r="F318" s="35">
        <v>75</v>
      </c>
      <c r="G318" s="35">
        <f t="shared" si="12"/>
        <v>0</v>
      </c>
      <c r="H318" s="186"/>
      <c r="I318" s="24"/>
      <c r="J318" s="24"/>
      <c r="K318" s="11"/>
      <c r="L318" s="75"/>
      <c r="M318" s="69">
        <f t="shared" si="13"/>
        <v>0</v>
      </c>
    </row>
    <row r="319" spans="1:13" ht="12.75">
      <c r="A319" s="11">
        <v>6</v>
      </c>
      <c r="B319" s="97" t="s">
        <v>299</v>
      </c>
      <c r="C319" s="6" t="s">
        <v>28</v>
      </c>
      <c r="D319" s="6" t="s">
        <v>16</v>
      </c>
      <c r="E319" s="46"/>
      <c r="F319" s="35">
        <v>45</v>
      </c>
      <c r="G319" s="35">
        <f t="shared" si="12"/>
        <v>0</v>
      </c>
      <c r="H319" s="186"/>
      <c r="I319" s="24"/>
      <c r="J319" s="24"/>
      <c r="K319" s="11"/>
      <c r="L319" s="75"/>
      <c r="M319" s="69">
        <f t="shared" si="13"/>
        <v>0</v>
      </c>
    </row>
    <row r="320" spans="1:13" ht="12.75">
      <c r="A320" s="11">
        <v>7</v>
      </c>
      <c r="B320" s="97" t="s">
        <v>299</v>
      </c>
      <c r="C320" s="6" t="s">
        <v>77</v>
      </c>
      <c r="D320" s="6" t="s">
        <v>16</v>
      </c>
      <c r="E320" s="46"/>
      <c r="F320" s="35">
        <v>50</v>
      </c>
      <c r="G320" s="35">
        <f t="shared" si="12"/>
        <v>0</v>
      </c>
      <c r="H320" s="186"/>
      <c r="I320" s="24"/>
      <c r="J320" s="24"/>
      <c r="K320" s="11"/>
      <c r="L320" s="75"/>
      <c r="M320" s="69">
        <f t="shared" si="13"/>
        <v>0</v>
      </c>
    </row>
    <row r="321" spans="1:15" s="2" customFormat="1" ht="12" customHeight="1">
      <c r="A321" s="67"/>
      <c r="B321" s="29" t="s">
        <v>15</v>
      </c>
      <c r="C321" s="21"/>
      <c r="D321" s="14"/>
      <c r="E321" s="43"/>
      <c r="F321" s="36"/>
      <c r="G321" s="37">
        <f>SUM(G314:G320)</f>
        <v>0</v>
      </c>
      <c r="H321" s="191"/>
      <c r="I321" s="25"/>
      <c r="J321" s="25"/>
      <c r="K321" s="10"/>
      <c r="L321" s="76">
        <f>SUM(L314:L320)</f>
        <v>0</v>
      </c>
      <c r="M321" s="71">
        <f>SUM(M314:M320)</f>
        <v>0</v>
      </c>
      <c r="O321" s="138"/>
    </row>
    <row r="322" spans="1:15" s="2" customFormat="1" ht="12" customHeight="1">
      <c r="A322" s="170"/>
      <c r="B322" s="121" t="s">
        <v>476</v>
      </c>
      <c r="C322" s="108"/>
      <c r="D322" s="108"/>
      <c r="E322" s="109"/>
      <c r="F322" s="110"/>
      <c r="G322" s="103"/>
      <c r="H322" s="185"/>
      <c r="I322" s="111"/>
      <c r="J322" s="111"/>
      <c r="K322" s="115"/>
      <c r="L322" s="113"/>
      <c r="M322" s="116"/>
      <c r="O322" s="138"/>
    </row>
    <row r="323" spans="1:13" ht="12.75">
      <c r="A323" s="11">
        <v>1</v>
      </c>
      <c r="B323" s="97" t="s">
        <v>204</v>
      </c>
      <c r="C323" s="6" t="s">
        <v>35</v>
      </c>
      <c r="D323" s="6" t="s">
        <v>16</v>
      </c>
      <c r="E323" s="46"/>
      <c r="F323" s="35">
        <v>30</v>
      </c>
      <c r="G323" s="35">
        <f>+E323*F323</f>
        <v>0</v>
      </c>
      <c r="H323" s="186"/>
      <c r="I323" s="24"/>
      <c r="J323" s="24"/>
      <c r="K323" s="11"/>
      <c r="L323" s="75"/>
      <c r="M323" s="69">
        <f>+G323*1.095</f>
        <v>0</v>
      </c>
    </row>
    <row r="324" spans="1:13" ht="12.75">
      <c r="A324" s="11">
        <v>2</v>
      </c>
      <c r="B324" s="97" t="s">
        <v>201</v>
      </c>
      <c r="C324" s="6" t="s">
        <v>28</v>
      </c>
      <c r="D324" s="6" t="s">
        <v>16</v>
      </c>
      <c r="E324" s="46"/>
      <c r="F324" s="35">
        <v>120</v>
      </c>
      <c r="G324" s="35">
        <f>+E324*F324</f>
        <v>0</v>
      </c>
      <c r="H324" s="186"/>
      <c r="I324" s="24"/>
      <c r="J324" s="24"/>
      <c r="K324" s="11"/>
      <c r="L324" s="75"/>
      <c r="M324" s="69">
        <f>+G324*1.095</f>
        <v>0</v>
      </c>
    </row>
    <row r="325" spans="1:15" s="2" customFormat="1" ht="12" customHeight="1">
      <c r="A325" s="67"/>
      <c r="B325" s="29" t="s">
        <v>15</v>
      </c>
      <c r="C325" s="21"/>
      <c r="D325" s="14"/>
      <c r="E325" s="43"/>
      <c r="F325" s="36"/>
      <c r="G325" s="37">
        <f>SUM(G323:G324)</f>
        <v>0</v>
      </c>
      <c r="H325" s="191"/>
      <c r="I325" s="25"/>
      <c r="J325" s="25"/>
      <c r="K325" s="10"/>
      <c r="L325" s="76">
        <f>SUM(L323:L324)</f>
        <v>0</v>
      </c>
      <c r="M325" s="71">
        <f>SUM(M323:M324)</f>
        <v>0</v>
      </c>
      <c r="O325" s="138"/>
    </row>
    <row r="326" spans="1:15" s="2" customFormat="1" ht="12" customHeight="1">
      <c r="A326" s="170"/>
      <c r="B326" s="121" t="s">
        <v>477</v>
      </c>
      <c r="C326" s="108"/>
      <c r="D326" s="108"/>
      <c r="E326" s="109"/>
      <c r="F326" s="110"/>
      <c r="G326" s="103"/>
      <c r="H326" s="185"/>
      <c r="I326" s="111"/>
      <c r="J326" s="111"/>
      <c r="K326" s="115"/>
      <c r="L326" s="113"/>
      <c r="M326" s="116"/>
      <c r="O326" s="138"/>
    </row>
    <row r="327" spans="1:13" ht="12.75">
      <c r="A327" s="11">
        <v>1</v>
      </c>
      <c r="B327" s="97" t="s">
        <v>202</v>
      </c>
      <c r="C327" s="6" t="s">
        <v>77</v>
      </c>
      <c r="D327" s="6" t="s">
        <v>16</v>
      </c>
      <c r="E327" s="46"/>
      <c r="F327" s="35">
        <v>100</v>
      </c>
      <c r="G327" s="35">
        <f>+E327*F327</f>
        <v>0</v>
      </c>
      <c r="H327" s="186"/>
      <c r="I327" s="24"/>
      <c r="J327" s="24"/>
      <c r="K327" s="11"/>
      <c r="L327" s="75"/>
      <c r="M327" s="69">
        <f>+G327*1.095</f>
        <v>0</v>
      </c>
    </row>
    <row r="328" spans="1:13" ht="12.75">
      <c r="A328" s="11">
        <v>2</v>
      </c>
      <c r="B328" s="97" t="s">
        <v>202</v>
      </c>
      <c r="C328" s="6" t="s">
        <v>36</v>
      </c>
      <c r="D328" s="6" t="s">
        <v>16</v>
      </c>
      <c r="E328" s="46"/>
      <c r="F328" s="35">
        <v>100</v>
      </c>
      <c r="G328" s="35">
        <f>+E328*F328</f>
        <v>0</v>
      </c>
      <c r="H328" s="186"/>
      <c r="I328" s="24"/>
      <c r="J328" s="24"/>
      <c r="K328" s="11"/>
      <c r="L328" s="75"/>
      <c r="M328" s="69">
        <f>+G328*1.095</f>
        <v>0</v>
      </c>
    </row>
    <row r="329" spans="1:13" ht="12.75">
      <c r="A329" s="11">
        <v>3</v>
      </c>
      <c r="B329" s="97" t="s">
        <v>203</v>
      </c>
      <c r="C329" s="6" t="s">
        <v>28</v>
      </c>
      <c r="D329" s="6" t="s">
        <v>16</v>
      </c>
      <c r="E329" s="46"/>
      <c r="F329" s="35">
        <v>50</v>
      </c>
      <c r="G329" s="35">
        <f>+E329*F329</f>
        <v>0</v>
      </c>
      <c r="H329" s="186"/>
      <c r="I329" s="24"/>
      <c r="J329" s="24"/>
      <c r="K329" s="11"/>
      <c r="L329" s="75"/>
      <c r="M329" s="69">
        <f>+G329*1.095</f>
        <v>0</v>
      </c>
    </row>
    <row r="330" spans="1:13" ht="12.75">
      <c r="A330" s="11">
        <v>4</v>
      </c>
      <c r="B330" s="97" t="s">
        <v>300</v>
      </c>
      <c r="C330" s="6" t="s">
        <v>77</v>
      </c>
      <c r="D330" s="6" t="s">
        <v>16</v>
      </c>
      <c r="E330" s="46"/>
      <c r="F330" s="35">
        <v>75</v>
      </c>
      <c r="G330" s="35">
        <f>+E330*F330</f>
        <v>0</v>
      </c>
      <c r="H330" s="186"/>
      <c r="I330" s="24"/>
      <c r="J330" s="24"/>
      <c r="K330" s="11"/>
      <c r="L330" s="75"/>
      <c r="M330" s="69">
        <f>+G330*1.095</f>
        <v>0</v>
      </c>
    </row>
    <row r="331" spans="1:15" s="2" customFormat="1" ht="12" customHeight="1">
      <c r="A331" s="67"/>
      <c r="B331" s="29" t="s">
        <v>15</v>
      </c>
      <c r="C331" s="21"/>
      <c r="D331" s="14"/>
      <c r="E331" s="43"/>
      <c r="F331" s="36"/>
      <c r="G331" s="37">
        <f>SUM(G327:G330)</f>
        <v>0</v>
      </c>
      <c r="H331" s="191"/>
      <c r="I331" s="25"/>
      <c r="J331" s="25"/>
      <c r="K331" s="10"/>
      <c r="L331" s="76">
        <f>SUM(L327:L330)</f>
        <v>0</v>
      </c>
      <c r="M331" s="71">
        <f>SUM(M327:M330)</f>
        <v>0</v>
      </c>
      <c r="O331" s="138"/>
    </row>
    <row r="332" spans="1:15" s="4" customFormat="1" ht="12.75" customHeight="1">
      <c r="A332" s="170"/>
      <c r="B332" s="121" t="s">
        <v>478</v>
      </c>
      <c r="C332" s="108"/>
      <c r="D332" s="108"/>
      <c r="E332" s="109"/>
      <c r="F332" s="110"/>
      <c r="G332" s="103"/>
      <c r="H332" s="185"/>
      <c r="I332" s="111"/>
      <c r="J332" s="111"/>
      <c r="K332" s="117"/>
      <c r="L332" s="106"/>
      <c r="M332" s="118"/>
      <c r="O332" s="139"/>
    </row>
    <row r="333" spans="1:15" s="3" customFormat="1" ht="22.5">
      <c r="A333" s="11">
        <v>1</v>
      </c>
      <c r="B333" s="97" t="s">
        <v>235</v>
      </c>
      <c r="C333" s="6" t="s">
        <v>19</v>
      </c>
      <c r="D333" s="6" t="s">
        <v>16</v>
      </c>
      <c r="E333" s="42"/>
      <c r="F333" s="35">
        <v>15</v>
      </c>
      <c r="G333" s="35">
        <f>+E333*F333</f>
        <v>0</v>
      </c>
      <c r="H333" s="186"/>
      <c r="I333" s="24"/>
      <c r="J333" s="24"/>
      <c r="K333" s="11"/>
      <c r="L333" s="75"/>
      <c r="M333" s="69">
        <f>+G333*1.095</f>
        <v>0</v>
      </c>
      <c r="O333" s="137"/>
    </row>
    <row r="334" spans="1:15" s="3" customFormat="1" ht="12" customHeight="1">
      <c r="A334" s="67"/>
      <c r="B334" s="29" t="s">
        <v>15</v>
      </c>
      <c r="C334" s="14"/>
      <c r="D334" s="14"/>
      <c r="E334" s="43"/>
      <c r="F334" s="36"/>
      <c r="G334" s="37">
        <f>SUM(G333:G333)</f>
        <v>0</v>
      </c>
      <c r="H334" s="191"/>
      <c r="I334" s="25"/>
      <c r="J334" s="25"/>
      <c r="K334" s="22"/>
      <c r="L334" s="76">
        <f>SUM(L333:L333)</f>
        <v>0</v>
      </c>
      <c r="M334" s="70">
        <f>SUM(M333:M333)</f>
        <v>0</v>
      </c>
      <c r="O334" s="137"/>
    </row>
    <row r="335" spans="1:15" s="2" customFormat="1" ht="12" customHeight="1">
      <c r="A335" s="170"/>
      <c r="B335" s="121" t="s">
        <v>212</v>
      </c>
      <c r="C335" s="108"/>
      <c r="D335" s="108"/>
      <c r="E335" s="109"/>
      <c r="F335" s="110"/>
      <c r="G335" s="103"/>
      <c r="H335" s="185"/>
      <c r="I335" s="111"/>
      <c r="J335" s="111"/>
      <c r="K335" s="115"/>
      <c r="L335" s="113"/>
      <c r="M335" s="116"/>
      <c r="O335" s="138"/>
    </row>
    <row r="336" spans="1:15" s="20" customFormat="1" ht="12" customHeight="1">
      <c r="A336" s="11">
        <v>1</v>
      </c>
      <c r="B336" s="151" t="s">
        <v>134</v>
      </c>
      <c r="C336" s="9" t="s">
        <v>190</v>
      </c>
      <c r="D336" s="15" t="s">
        <v>16</v>
      </c>
      <c r="E336" s="46"/>
      <c r="F336" s="38">
        <v>150</v>
      </c>
      <c r="G336" s="35">
        <f>+E336*F336</f>
        <v>0</v>
      </c>
      <c r="H336" s="186"/>
      <c r="I336" s="24"/>
      <c r="J336" s="24"/>
      <c r="K336" s="11"/>
      <c r="L336" s="75"/>
      <c r="M336" s="69">
        <f>+G336*1.095</f>
        <v>0</v>
      </c>
      <c r="O336" s="136"/>
    </row>
    <row r="337" spans="1:15" s="20" customFormat="1" ht="12" customHeight="1">
      <c r="A337" s="11">
        <v>2</v>
      </c>
      <c r="B337" s="97" t="s">
        <v>216</v>
      </c>
      <c r="C337" s="9" t="s">
        <v>264</v>
      </c>
      <c r="D337" s="15" t="s">
        <v>16</v>
      </c>
      <c r="E337" s="46"/>
      <c r="F337" s="38">
        <v>30</v>
      </c>
      <c r="G337" s="35">
        <f>+E337*F337</f>
        <v>0</v>
      </c>
      <c r="H337" s="186"/>
      <c r="I337" s="24"/>
      <c r="J337" s="24"/>
      <c r="K337" s="11"/>
      <c r="L337" s="75"/>
      <c r="M337" s="69">
        <f>+G337*1.095</f>
        <v>0</v>
      </c>
      <c r="O337" s="136"/>
    </row>
    <row r="338" spans="1:15" s="2" customFormat="1" ht="12.75" customHeight="1">
      <c r="A338" s="11"/>
      <c r="B338" s="29" t="s">
        <v>15</v>
      </c>
      <c r="C338" s="14"/>
      <c r="D338" s="14"/>
      <c r="E338" s="43"/>
      <c r="F338" s="36"/>
      <c r="G338" s="37">
        <f>SUM(G336:G337)</f>
        <v>0</v>
      </c>
      <c r="H338" s="191"/>
      <c r="I338" s="25"/>
      <c r="J338" s="25"/>
      <c r="K338" s="10"/>
      <c r="L338" s="76">
        <f>SUM(L336:L337)</f>
        <v>0</v>
      </c>
      <c r="M338" s="71">
        <f>SUM(M336:M337)</f>
        <v>0</v>
      </c>
      <c r="O338" s="138"/>
    </row>
    <row r="339" spans="1:15" s="31" customFormat="1" ht="25.5" customHeight="1">
      <c r="A339" s="239" t="s">
        <v>135</v>
      </c>
      <c r="B339" s="240"/>
      <c r="C339" s="240"/>
      <c r="D339" s="240"/>
      <c r="E339" s="240"/>
      <c r="F339" s="240"/>
      <c r="G339" s="240"/>
      <c r="H339" s="240"/>
      <c r="I339" s="240"/>
      <c r="J339" s="240"/>
      <c r="K339" s="240"/>
      <c r="L339" s="240"/>
      <c r="M339" s="240"/>
      <c r="O339" s="135"/>
    </row>
    <row r="340" spans="1:15" s="31" customFormat="1" ht="20.25" customHeight="1">
      <c r="A340" s="237" t="s">
        <v>407</v>
      </c>
      <c r="B340" s="238"/>
      <c r="C340" s="238"/>
      <c r="D340" s="238"/>
      <c r="E340" s="238"/>
      <c r="F340" s="238"/>
      <c r="G340" s="238"/>
      <c r="H340" s="238"/>
      <c r="I340" s="238"/>
      <c r="J340" s="238"/>
      <c r="K340" s="238"/>
      <c r="L340" s="238"/>
      <c r="M340" s="238"/>
      <c r="O340" s="135"/>
    </row>
    <row r="341" spans="1:15" s="4" customFormat="1" ht="12.75" customHeight="1">
      <c r="A341" s="108"/>
      <c r="B341" s="121" t="s">
        <v>37</v>
      </c>
      <c r="C341" s="108"/>
      <c r="D341" s="108"/>
      <c r="E341" s="109"/>
      <c r="F341" s="110"/>
      <c r="G341" s="110"/>
      <c r="H341" s="185"/>
      <c r="I341" s="111"/>
      <c r="J341" s="111"/>
      <c r="K341" s="117"/>
      <c r="L341" s="106"/>
      <c r="M341" s="118"/>
      <c r="O341" s="139"/>
    </row>
    <row r="342" spans="1:15" s="4" customFormat="1" ht="11.25">
      <c r="A342" s="11">
        <v>1</v>
      </c>
      <c r="B342" s="97" t="s">
        <v>136</v>
      </c>
      <c r="C342" s="9" t="s">
        <v>363</v>
      </c>
      <c r="D342" s="6" t="s">
        <v>16</v>
      </c>
      <c r="E342" s="42"/>
      <c r="F342" s="35">
        <v>0.5</v>
      </c>
      <c r="G342" s="35">
        <f aca="true" t="shared" si="14" ref="G342:G354">+E342*F342</f>
        <v>0</v>
      </c>
      <c r="H342" s="186"/>
      <c r="I342" s="24"/>
      <c r="J342" s="24"/>
      <c r="K342" s="11"/>
      <c r="L342" s="75"/>
      <c r="M342" s="69">
        <f aca="true" t="shared" si="15" ref="M342:M354">+G342*1.095</f>
        <v>0</v>
      </c>
      <c r="O342" s="139"/>
    </row>
    <row r="343" spans="1:15" s="4" customFormat="1" ht="11.25">
      <c r="A343" s="11">
        <v>2</v>
      </c>
      <c r="B343" s="97" t="s">
        <v>137</v>
      </c>
      <c r="C343" s="9" t="s">
        <v>39</v>
      </c>
      <c r="D343" s="6" t="s">
        <v>16</v>
      </c>
      <c r="E343" s="42"/>
      <c r="F343" s="35">
        <v>0.5</v>
      </c>
      <c r="G343" s="35">
        <f t="shared" si="14"/>
        <v>0</v>
      </c>
      <c r="H343" s="186"/>
      <c r="I343" s="24"/>
      <c r="J343" s="24"/>
      <c r="K343" s="11"/>
      <c r="L343" s="75"/>
      <c r="M343" s="69">
        <f t="shared" si="15"/>
        <v>0</v>
      </c>
      <c r="O343" s="139"/>
    </row>
    <row r="344" spans="1:15" s="4" customFormat="1" ht="22.5">
      <c r="A344" s="11">
        <v>3</v>
      </c>
      <c r="B344" s="97" t="s">
        <v>265</v>
      </c>
      <c r="C344" s="9" t="s">
        <v>205</v>
      </c>
      <c r="D344" s="6" t="s">
        <v>16</v>
      </c>
      <c r="E344" s="42"/>
      <c r="F344" s="35">
        <v>21</v>
      </c>
      <c r="G344" s="35">
        <f t="shared" si="14"/>
        <v>0</v>
      </c>
      <c r="H344" s="186"/>
      <c r="I344" s="24"/>
      <c r="J344" s="24"/>
      <c r="K344" s="11"/>
      <c r="L344" s="75"/>
      <c r="M344" s="69">
        <f t="shared" si="15"/>
        <v>0</v>
      </c>
      <c r="O344" s="139"/>
    </row>
    <row r="345" spans="1:15" s="4" customFormat="1" ht="11.25">
      <c r="A345" s="11">
        <v>4</v>
      </c>
      <c r="B345" s="97" t="s">
        <v>138</v>
      </c>
      <c r="C345" s="9" t="s">
        <v>261</v>
      </c>
      <c r="D345" s="6" t="s">
        <v>16</v>
      </c>
      <c r="E345" s="42"/>
      <c r="F345" s="35">
        <v>1</v>
      </c>
      <c r="G345" s="35">
        <f t="shared" si="14"/>
        <v>0</v>
      </c>
      <c r="H345" s="186"/>
      <c r="I345" s="24"/>
      <c r="J345" s="24"/>
      <c r="K345" s="11"/>
      <c r="L345" s="75"/>
      <c r="M345" s="69">
        <f t="shared" si="15"/>
        <v>0</v>
      </c>
      <c r="O345" s="139"/>
    </row>
    <row r="346" spans="1:15" s="4" customFormat="1" ht="11.25">
      <c r="A346" s="11">
        <v>5</v>
      </c>
      <c r="B346" s="97" t="s">
        <v>139</v>
      </c>
      <c r="C346" s="9" t="s">
        <v>74</v>
      </c>
      <c r="D346" s="6" t="s">
        <v>16</v>
      </c>
      <c r="E346" s="42"/>
      <c r="F346" s="35">
        <v>0.5</v>
      </c>
      <c r="G346" s="35">
        <f t="shared" si="14"/>
        <v>0</v>
      </c>
      <c r="H346" s="186"/>
      <c r="I346" s="24"/>
      <c r="J346" s="24"/>
      <c r="K346" s="11"/>
      <c r="L346" s="75"/>
      <c r="M346" s="69">
        <f t="shared" si="15"/>
        <v>0</v>
      </c>
      <c r="O346" s="139"/>
    </row>
    <row r="347" spans="1:15" s="4" customFormat="1" ht="11.25">
      <c r="A347" s="11">
        <v>6</v>
      </c>
      <c r="B347" s="97" t="s">
        <v>140</v>
      </c>
      <c r="C347" s="9" t="s">
        <v>39</v>
      </c>
      <c r="D347" s="6" t="s">
        <v>16</v>
      </c>
      <c r="E347" s="42"/>
      <c r="F347" s="35">
        <v>0.5</v>
      </c>
      <c r="G347" s="35">
        <f t="shared" si="14"/>
        <v>0</v>
      </c>
      <c r="H347" s="186"/>
      <c r="I347" s="24"/>
      <c r="J347" s="24"/>
      <c r="K347" s="11"/>
      <c r="L347" s="75"/>
      <c r="M347" s="69">
        <f t="shared" si="15"/>
        <v>0</v>
      </c>
      <c r="O347" s="139"/>
    </row>
    <row r="348" spans="1:15" s="4" customFormat="1" ht="11.25">
      <c r="A348" s="11">
        <v>7</v>
      </c>
      <c r="B348" s="97" t="s">
        <v>141</v>
      </c>
      <c r="C348" s="9" t="s">
        <v>262</v>
      </c>
      <c r="D348" s="6" t="s">
        <v>16</v>
      </c>
      <c r="E348" s="42"/>
      <c r="F348" s="35">
        <v>0.1</v>
      </c>
      <c r="G348" s="35">
        <f t="shared" si="14"/>
        <v>0</v>
      </c>
      <c r="H348" s="186"/>
      <c r="I348" s="24"/>
      <c r="J348" s="24"/>
      <c r="K348" s="11"/>
      <c r="L348" s="75"/>
      <c r="M348" s="69">
        <f t="shared" si="15"/>
        <v>0</v>
      </c>
      <c r="O348" s="139"/>
    </row>
    <row r="349" spans="1:15" s="4" customFormat="1" ht="11.25">
      <c r="A349" s="11">
        <v>8</v>
      </c>
      <c r="B349" s="97" t="s">
        <v>142</v>
      </c>
      <c r="C349" s="9" t="s">
        <v>19</v>
      </c>
      <c r="D349" s="6" t="s">
        <v>16</v>
      </c>
      <c r="E349" s="42"/>
      <c r="F349" s="35">
        <v>3</v>
      </c>
      <c r="G349" s="35">
        <f t="shared" si="14"/>
        <v>0</v>
      </c>
      <c r="H349" s="186"/>
      <c r="I349" s="24"/>
      <c r="J349" s="24"/>
      <c r="K349" s="11"/>
      <c r="L349" s="75"/>
      <c r="M349" s="69">
        <f t="shared" si="15"/>
        <v>0</v>
      </c>
      <c r="O349" s="139"/>
    </row>
    <row r="350" spans="1:15" s="4" customFormat="1" ht="11.25">
      <c r="A350" s="11">
        <v>9</v>
      </c>
      <c r="B350" s="97" t="s">
        <v>143</v>
      </c>
      <c r="C350" s="9" t="s">
        <v>312</v>
      </c>
      <c r="D350" s="6" t="s">
        <v>16</v>
      </c>
      <c r="E350" s="42"/>
      <c r="F350" s="35">
        <v>1</v>
      </c>
      <c r="G350" s="35">
        <f t="shared" si="14"/>
        <v>0</v>
      </c>
      <c r="H350" s="186"/>
      <c r="I350" s="24"/>
      <c r="J350" s="24"/>
      <c r="K350" s="11"/>
      <c r="L350" s="75"/>
      <c r="M350" s="69">
        <f t="shared" si="15"/>
        <v>0</v>
      </c>
      <c r="O350" s="139"/>
    </row>
    <row r="351" spans="1:15" s="4" customFormat="1" ht="11.25">
      <c r="A351" s="11">
        <v>10</v>
      </c>
      <c r="B351" s="97" t="s">
        <v>144</v>
      </c>
      <c r="C351" s="9" t="s">
        <v>71</v>
      </c>
      <c r="D351" s="6" t="s">
        <v>16</v>
      </c>
      <c r="E351" s="42"/>
      <c r="F351" s="35">
        <v>0.2</v>
      </c>
      <c r="G351" s="35">
        <f t="shared" si="14"/>
        <v>0</v>
      </c>
      <c r="H351" s="186"/>
      <c r="I351" s="24"/>
      <c r="J351" s="24"/>
      <c r="K351" s="11"/>
      <c r="L351" s="75"/>
      <c r="M351" s="69">
        <f t="shared" si="15"/>
        <v>0</v>
      </c>
      <c r="O351" s="139"/>
    </row>
    <row r="352" spans="1:15" s="4" customFormat="1" ht="11.25">
      <c r="A352" s="11">
        <v>11</v>
      </c>
      <c r="B352" s="97" t="s">
        <v>145</v>
      </c>
      <c r="C352" s="9" t="s">
        <v>70</v>
      </c>
      <c r="D352" s="6" t="s">
        <v>16</v>
      </c>
      <c r="E352" s="42"/>
      <c r="F352" s="35">
        <v>0.2</v>
      </c>
      <c r="G352" s="35">
        <f t="shared" si="14"/>
        <v>0</v>
      </c>
      <c r="H352" s="186"/>
      <c r="I352" s="24"/>
      <c r="J352" s="24"/>
      <c r="K352" s="11"/>
      <c r="L352" s="75"/>
      <c r="M352" s="69">
        <f t="shared" si="15"/>
        <v>0</v>
      </c>
      <c r="O352" s="139"/>
    </row>
    <row r="353" spans="1:15" s="4" customFormat="1" ht="11.25">
      <c r="A353" s="11">
        <v>12</v>
      </c>
      <c r="B353" s="97" t="s">
        <v>365</v>
      </c>
      <c r="C353" s="9" t="s">
        <v>364</v>
      </c>
      <c r="D353" s="6" t="s">
        <v>16</v>
      </c>
      <c r="E353" s="42"/>
      <c r="F353" s="35">
        <v>0.5</v>
      </c>
      <c r="G353" s="35">
        <f t="shared" si="14"/>
        <v>0</v>
      </c>
      <c r="H353" s="186"/>
      <c r="I353" s="24"/>
      <c r="J353" s="24"/>
      <c r="K353" s="11"/>
      <c r="L353" s="75"/>
      <c r="M353" s="69">
        <f t="shared" si="15"/>
        <v>0</v>
      </c>
      <c r="O353" s="139"/>
    </row>
    <row r="354" spans="1:15" s="3" customFormat="1" ht="12.75" customHeight="1">
      <c r="A354" s="11">
        <v>13</v>
      </c>
      <c r="B354" s="97" t="s">
        <v>366</v>
      </c>
      <c r="C354" s="9" t="s">
        <v>364</v>
      </c>
      <c r="D354" s="6" t="s">
        <v>16</v>
      </c>
      <c r="E354" s="42"/>
      <c r="F354" s="35">
        <v>1</v>
      </c>
      <c r="G354" s="35">
        <f t="shared" si="14"/>
        <v>0</v>
      </c>
      <c r="H354" s="186"/>
      <c r="I354" s="24"/>
      <c r="J354" s="24"/>
      <c r="K354" s="11"/>
      <c r="L354" s="75"/>
      <c r="M354" s="69">
        <f t="shared" si="15"/>
        <v>0</v>
      </c>
      <c r="O354" s="137"/>
    </row>
    <row r="355" spans="1:15" s="2" customFormat="1" ht="12" customHeight="1">
      <c r="A355" s="67"/>
      <c r="B355" s="194" t="s">
        <v>15</v>
      </c>
      <c r="C355" s="14"/>
      <c r="D355" s="14"/>
      <c r="E355" s="43"/>
      <c r="F355" s="36"/>
      <c r="G355" s="37">
        <f>SUM(G342:G354)</f>
        <v>0</v>
      </c>
      <c r="H355" s="191"/>
      <c r="I355" s="25"/>
      <c r="J355" s="25"/>
      <c r="K355" s="10"/>
      <c r="L355" s="76">
        <f>SUM(L342:L354)</f>
        <v>0</v>
      </c>
      <c r="M355" s="71">
        <f>SUM(M342:M354)</f>
        <v>0</v>
      </c>
      <c r="O355" s="138"/>
    </row>
    <row r="356" spans="1:15" s="4" customFormat="1" ht="12" customHeight="1">
      <c r="A356" s="108"/>
      <c r="B356" s="121" t="s">
        <v>146</v>
      </c>
      <c r="C356" s="108"/>
      <c r="D356" s="108"/>
      <c r="E356" s="109"/>
      <c r="F356" s="110"/>
      <c r="G356" s="103"/>
      <c r="H356" s="185"/>
      <c r="I356" s="111"/>
      <c r="J356" s="111"/>
      <c r="K356" s="117"/>
      <c r="L356" s="106"/>
      <c r="M356" s="118"/>
      <c r="O356" s="139"/>
    </row>
    <row r="357" spans="1:15" s="4" customFormat="1" ht="11.25">
      <c r="A357" s="11">
        <v>1</v>
      </c>
      <c r="B357" s="97" t="s">
        <v>237</v>
      </c>
      <c r="C357" s="6" t="s">
        <v>73</v>
      </c>
      <c r="D357" s="6" t="s">
        <v>16</v>
      </c>
      <c r="E357" s="42"/>
      <c r="F357" s="35">
        <v>5</v>
      </c>
      <c r="G357" s="35">
        <f>+E357*F357</f>
        <v>0</v>
      </c>
      <c r="H357" s="186"/>
      <c r="I357" s="24"/>
      <c r="J357" s="24"/>
      <c r="K357" s="11"/>
      <c r="L357" s="75"/>
      <c r="M357" s="69">
        <f>+G357*1.095</f>
        <v>0</v>
      </c>
      <c r="O357" s="139"/>
    </row>
    <row r="358" spans="1:15" s="4" customFormat="1" ht="11.25">
      <c r="A358" s="11">
        <v>2</v>
      </c>
      <c r="B358" s="97" t="s">
        <v>238</v>
      </c>
      <c r="C358" s="6" t="s">
        <v>73</v>
      </c>
      <c r="D358" s="6" t="s">
        <v>16</v>
      </c>
      <c r="E358" s="42"/>
      <c r="F358" s="35">
        <v>5</v>
      </c>
      <c r="G358" s="35">
        <f>+E358*F358</f>
        <v>0</v>
      </c>
      <c r="H358" s="186"/>
      <c r="I358" s="24"/>
      <c r="J358" s="24"/>
      <c r="K358" s="11"/>
      <c r="L358" s="75"/>
      <c r="M358" s="69">
        <f>+G358*1.095</f>
        <v>0</v>
      </c>
      <c r="O358" s="139"/>
    </row>
    <row r="359" spans="1:15" s="4" customFormat="1" ht="11.25">
      <c r="A359" s="11">
        <v>3</v>
      </c>
      <c r="B359" s="97" t="s">
        <v>239</v>
      </c>
      <c r="C359" s="6" t="s">
        <v>73</v>
      </c>
      <c r="D359" s="6" t="s">
        <v>16</v>
      </c>
      <c r="E359" s="42"/>
      <c r="F359" s="35">
        <v>10</v>
      </c>
      <c r="G359" s="35">
        <f>+E359*F359</f>
        <v>0</v>
      </c>
      <c r="H359" s="186"/>
      <c r="I359" s="24"/>
      <c r="J359" s="24"/>
      <c r="K359" s="11"/>
      <c r="L359" s="75"/>
      <c r="M359" s="69">
        <f>+G359*1.095</f>
        <v>0</v>
      </c>
      <c r="O359" s="139"/>
    </row>
    <row r="360" spans="1:15" s="2" customFormat="1" ht="12" customHeight="1">
      <c r="A360" s="67"/>
      <c r="B360" s="29" t="s">
        <v>15</v>
      </c>
      <c r="C360" s="14"/>
      <c r="D360" s="14"/>
      <c r="E360" s="43"/>
      <c r="F360" s="36"/>
      <c r="G360" s="37">
        <f>SUM(G357:G359)</f>
        <v>0</v>
      </c>
      <c r="H360" s="191"/>
      <c r="I360" s="25"/>
      <c r="J360" s="25"/>
      <c r="K360" s="10"/>
      <c r="L360" s="76">
        <f>SUM(L357:L359)</f>
        <v>0</v>
      </c>
      <c r="M360" s="71">
        <f>SUM(M357:M359)</f>
        <v>0</v>
      </c>
      <c r="O360" s="138"/>
    </row>
    <row r="361" spans="1:15" s="4" customFormat="1" ht="12.75" customHeight="1">
      <c r="A361" s="108"/>
      <c r="B361" s="121" t="s">
        <v>40</v>
      </c>
      <c r="C361" s="108"/>
      <c r="D361" s="108"/>
      <c r="E361" s="109"/>
      <c r="F361" s="110"/>
      <c r="G361" s="103"/>
      <c r="H361" s="185"/>
      <c r="I361" s="111"/>
      <c r="J361" s="111"/>
      <c r="K361" s="117"/>
      <c r="L361" s="106"/>
      <c r="M361" s="118"/>
      <c r="O361" s="139"/>
    </row>
    <row r="362" spans="1:15" s="4" customFormat="1" ht="22.5">
      <c r="A362" s="11">
        <v>1</v>
      </c>
      <c r="B362" s="97" t="s">
        <v>544</v>
      </c>
      <c r="C362" s="9" t="s">
        <v>205</v>
      </c>
      <c r="D362" s="6" t="s">
        <v>16</v>
      </c>
      <c r="E362" s="42"/>
      <c r="F362" s="35">
        <v>8</v>
      </c>
      <c r="G362" s="35">
        <f aca="true" t="shared" si="16" ref="G362:G367">+E362*F362</f>
        <v>0</v>
      </c>
      <c r="H362" s="186"/>
      <c r="I362" s="24"/>
      <c r="J362" s="24"/>
      <c r="K362" s="11"/>
      <c r="L362" s="75"/>
      <c r="M362" s="69">
        <f aca="true" t="shared" si="17" ref="M362:M367">+G362*1.095</f>
        <v>0</v>
      </c>
      <c r="O362" s="139"/>
    </row>
    <row r="363" spans="1:15" s="4" customFormat="1" ht="22.5">
      <c r="A363" s="11">
        <v>2</v>
      </c>
      <c r="B363" s="97" t="s">
        <v>236</v>
      </c>
      <c r="C363" s="9" t="s">
        <v>31</v>
      </c>
      <c r="D363" s="6" t="s">
        <v>16</v>
      </c>
      <c r="E363" s="42"/>
      <c r="F363" s="35">
        <v>6</v>
      </c>
      <c r="G363" s="35">
        <f t="shared" si="16"/>
        <v>0</v>
      </c>
      <c r="H363" s="186"/>
      <c r="I363" s="24"/>
      <c r="J363" s="24"/>
      <c r="K363" s="11"/>
      <c r="L363" s="75"/>
      <c r="M363" s="69">
        <f t="shared" si="17"/>
        <v>0</v>
      </c>
      <c r="O363" s="139"/>
    </row>
    <row r="364" spans="1:15" s="4" customFormat="1" ht="11.25">
      <c r="A364" s="11">
        <v>3</v>
      </c>
      <c r="B364" s="97" t="s">
        <v>187</v>
      </c>
      <c r="C364" s="9" t="s">
        <v>31</v>
      </c>
      <c r="D364" s="6" t="s">
        <v>16</v>
      </c>
      <c r="E364" s="42"/>
      <c r="F364" s="35">
        <v>30</v>
      </c>
      <c r="G364" s="35">
        <f t="shared" si="16"/>
        <v>0</v>
      </c>
      <c r="H364" s="186"/>
      <c r="I364" s="24"/>
      <c r="J364" s="24"/>
      <c r="K364" s="11"/>
      <c r="L364" s="75"/>
      <c r="M364" s="69">
        <f t="shared" si="17"/>
        <v>0</v>
      </c>
      <c r="O364" s="139"/>
    </row>
    <row r="365" spans="1:15" s="4" customFormat="1" ht="22.5">
      <c r="A365" s="11">
        <v>4</v>
      </c>
      <c r="B365" s="97" t="s">
        <v>188</v>
      </c>
      <c r="C365" s="6" t="s">
        <v>31</v>
      </c>
      <c r="D365" s="6" t="s">
        <v>16</v>
      </c>
      <c r="E365" s="42"/>
      <c r="F365" s="35">
        <v>9</v>
      </c>
      <c r="G365" s="35">
        <f t="shared" si="16"/>
        <v>0</v>
      </c>
      <c r="H365" s="186"/>
      <c r="I365" s="24"/>
      <c r="J365" s="24"/>
      <c r="K365" s="11"/>
      <c r="L365" s="75"/>
      <c r="M365" s="69">
        <f t="shared" si="17"/>
        <v>0</v>
      </c>
      <c r="O365" s="139"/>
    </row>
    <row r="366" spans="1:15" s="4" customFormat="1" ht="22.5">
      <c r="A366" s="11">
        <v>5</v>
      </c>
      <c r="B366" s="97" t="s">
        <v>545</v>
      </c>
      <c r="C366" s="6" t="s">
        <v>546</v>
      </c>
      <c r="D366" s="6" t="s">
        <v>16</v>
      </c>
      <c r="E366" s="42"/>
      <c r="F366" s="35">
        <v>6</v>
      </c>
      <c r="G366" s="35">
        <f t="shared" si="16"/>
        <v>0</v>
      </c>
      <c r="H366" s="186"/>
      <c r="I366" s="24"/>
      <c r="J366" s="24"/>
      <c r="K366" s="11"/>
      <c r="L366" s="75"/>
      <c r="M366" s="69">
        <f t="shared" si="17"/>
        <v>0</v>
      </c>
      <c r="O366" s="139"/>
    </row>
    <row r="367" spans="1:15" s="4" customFormat="1" ht="22.5">
      <c r="A367" s="11">
        <v>6</v>
      </c>
      <c r="B367" s="97" t="s">
        <v>189</v>
      </c>
      <c r="C367" s="6" t="s">
        <v>41</v>
      </c>
      <c r="D367" s="6" t="s">
        <v>16</v>
      </c>
      <c r="E367" s="42"/>
      <c r="F367" s="35">
        <v>10</v>
      </c>
      <c r="G367" s="35">
        <f t="shared" si="16"/>
        <v>0</v>
      </c>
      <c r="H367" s="186"/>
      <c r="I367" s="24"/>
      <c r="J367" s="24"/>
      <c r="K367" s="11"/>
      <c r="L367" s="75"/>
      <c r="M367" s="69">
        <f t="shared" si="17"/>
        <v>0</v>
      </c>
      <c r="O367" s="139"/>
    </row>
    <row r="368" spans="1:15" s="2" customFormat="1" ht="12" customHeight="1">
      <c r="A368" s="67"/>
      <c r="B368" s="29" t="s">
        <v>15</v>
      </c>
      <c r="C368" s="14"/>
      <c r="D368" s="14"/>
      <c r="E368" s="43"/>
      <c r="F368" s="36"/>
      <c r="G368" s="37">
        <f>SUM(G362:G367)</f>
        <v>0</v>
      </c>
      <c r="H368" s="191"/>
      <c r="I368" s="25"/>
      <c r="J368" s="25"/>
      <c r="K368" s="10"/>
      <c r="L368" s="76">
        <f>SUM(L362:L367)</f>
        <v>0</v>
      </c>
      <c r="M368" s="71">
        <f>SUM(M362:M367)</f>
        <v>0</v>
      </c>
      <c r="O368" s="138"/>
    </row>
    <row r="369" spans="1:15" s="4" customFormat="1" ht="12.75" customHeight="1">
      <c r="A369" s="108"/>
      <c r="B369" s="121" t="s">
        <v>147</v>
      </c>
      <c r="C369" s="108"/>
      <c r="D369" s="108"/>
      <c r="E369" s="109"/>
      <c r="F369" s="110"/>
      <c r="G369" s="103"/>
      <c r="H369" s="185"/>
      <c r="I369" s="111"/>
      <c r="J369" s="111"/>
      <c r="K369" s="117"/>
      <c r="L369" s="106"/>
      <c r="M369" s="118"/>
      <c r="O369" s="139"/>
    </row>
    <row r="370" spans="1:15" s="3" customFormat="1" ht="12.75" customHeight="1">
      <c r="A370" s="11">
        <v>1</v>
      </c>
      <c r="B370" s="97" t="s">
        <v>240</v>
      </c>
      <c r="C370" s="6" t="s">
        <v>19</v>
      </c>
      <c r="D370" s="6" t="s">
        <v>16</v>
      </c>
      <c r="E370" s="42"/>
      <c r="F370" s="35">
        <v>50</v>
      </c>
      <c r="G370" s="35">
        <f>+E370*F370</f>
        <v>0</v>
      </c>
      <c r="H370" s="186"/>
      <c r="I370" s="24"/>
      <c r="J370" s="24"/>
      <c r="K370" s="11"/>
      <c r="L370" s="75"/>
      <c r="M370" s="69">
        <f>+G370*1.095</f>
        <v>0</v>
      </c>
      <c r="O370" s="137"/>
    </row>
    <row r="371" spans="1:15" s="2" customFormat="1" ht="12" customHeight="1">
      <c r="A371" s="11"/>
      <c r="B371" s="29" t="s">
        <v>15</v>
      </c>
      <c r="C371" s="14"/>
      <c r="D371" s="14"/>
      <c r="E371" s="43"/>
      <c r="F371" s="36"/>
      <c r="G371" s="37">
        <f>SUM(G370)</f>
        <v>0</v>
      </c>
      <c r="H371" s="191"/>
      <c r="I371" s="25"/>
      <c r="J371" s="25"/>
      <c r="K371" s="10"/>
      <c r="L371" s="76">
        <f>+L370</f>
        <v>0</v>
      </c>
      <c r="M371" s="71">
        <f>SUM(M370)</f>
        <v>0</v>
      </c>
      <c r="O371" s="138"/>
    </row>
    <row r="372" spans="1:15" s="4" customFormat="1" ht="12.75" customHeight="1">
      <c r="A372" s="108"/>
      <c r="B372" s="121" t="s">
        <v>148</v>
      </c>
      <c r="C372" s="108"/>
      <c r="D372" s="108"/>
      <c r="E372" s="109"/>
      <c r="F372" s="110"/>
      <c r="G372" s="103"/>
      <c r="H372" s="185"/>
      <c r="I372" s="111"/>
      <c r="J372" s="111"/>
      <c r="K372" s="117"/>
      <c r="L372" s="106"/>
      <c r="M372" s="118"/>
      <c r="O372" s="139"/>
    </row>
    <row r="373" spans="1:15" s="3" customFormat="1" ht="25.5" customHeight="1">
      <c r="A373" s="11">
        <v>1</v>
      </c>
      <c r="B373" s="97" t="s">
        <v>241</v>
      </c>
      <c r="C373" s="6" t="s">
        <v>33</v>
      </c>
      <c r="D373" s="6" t="s">
        <v>16</v>
      </c>
      <c r="E373" s="42"/>
      <c r="F373" s="35">
        <v>40</v>
      </c>
      <c r="G373" s="35">
        <f>+E373*F373</f>
        <v>0</v>
      </c>
      <c r="H373" s="186"/>
      <c r="I373" s="24"/>
      <c r="J373" s="24"/>
      <c r="K373" s="11"/>
      <c r="L373" s="75"/>
      <c r="M373" s="69">
        <f>+G373*1.095</f>
        <v>0</v>
      </c>
      <c r="O373" s="137"/>
    </row>
    <row r="374" spans="1:15" s="3" customFormat="1" ht="27.75" customHeight="1">
      <c r="A374" s="11">
        <v>2</v>
      </c>
      <c r="B374" s="97" t="s">
        <v>242</v>
      </c>
      <c r="C374" s="6" t="s">
        <v>33</v>
      </c>
      <c r="D374" s="6" t="s">
        <v>16</v>
      </c>
      <c r="E374" s="42"/>
      <c r="F374" s="35">
        <v>40</v>
      </c>
      <c r="G374" s="35">
        <f>+E374*F374</f>
        <v>0</v>
      </c>
      <c r="H374" s="186"/>
      <c r="I374" s="24"/>
      <c r="J374" s="24"/>
      <c r="K374" s="11"/>
      <c r="L374" s="75"/>
      <c r="M374" s="69">
        <f>+G374*1.095</f>
        <v>0</v>
      </c>
      <c r="O374" s="137"/>
    </row>
    <row r="375" spans="1:15" s="3" customFormat="1" ht="24" customHeight="1">
      <c r="A375" s="11">
        <v>3</v>
      </c>
      <c r="B375" s="97" t="s">
        <v>243</v>
      </c>
      <c r="C375" s="6" t="s">
        <v>33</v>
      </c>
      <c r="D375" s="6" t="s">
        <v>16</v>
      </c>
      <c r="E375" s="42"/>
      <c r="F375" s="35">
        <v>40</v>
      </c>
      <c r="G375" s="35">
        <f>+E375*F375</f>
        <v>0</v>
      </c>
      <c r="H375" s="186"/>
      <c r="I375" s="24"/>
      <c r="J375" s="24"/>
      <c r="K375" s="11"/>
      <c r="L375" s="75"/>
      <c r="M375" s="69">
        <f>+G375*1.095</f>
        <v>0</v>
      </c>
      <c r="O375" s="137"/>
    </row>
    <row r="376" spans="1:15" s="4" customFormat="1" ht="24.75" customHeight="1">
      <c r="A376" s="11">
        <v>4</v>
      </c>
      <c r="B376" s="97" t="s">
        <v>244</v>
      </c>
      <c r="C376" s="6" t="s">
        <v>33</v>
      </c>
      <c r="D376" s="6" t="s">
        <v>16</v>
      </c>
      <c r="E376" s="42"/>
      <c r="F376" s="35">
        <v>40</v>
      </c>
      <c r="G376" s="35">
        <f>+E376*F376</f>
        <v>0</v>
      </c>
      <c r="H376" s="186"/>
      <c r="I376" s="24"/>
      <c r="J376" s="24"/>
      <c r="K376" s="11"/>
      <c r="L376" s="75"/>
      <c r="M376" s="69">
        <f>+G376*1.095</f>
        <v>0</v>
      </c>
      <c r="O376" s="139"/>
    </row>
    <row r="377" spans="1:15" s="3" customFormat="1" ht="12" customHeight="1">
      <c r="A377" s="67"/>
      <c r="B377" s="29" t="s">
        <v>15</v>
      </c>
      <c r="C377" s="14"/>
      <c r="D377" s="14"/>
      <c r="E377" s="43"/>
      <c r="F377" s="36"/>
      <c r="G377" s="37">
        <f>SUM(G373:G376)</f>
        <v>0</v>
      </c>
      <c r="H377" s="191"/>
      <c r="I377" s="25"/>
      <c r="J377" s="25"/>
      <c r="K377" s="22"/>
      <c r="L377" s="76">
        <f>SUM(L373:L376)</f>
        <v>0</v>
      </c>
      <c r="M377" s="70">
        <f>SUM(M373:M376)</f>
        <v>0</v>
      </c>
      <c r="O377" s="137"/>
    </row>
    <row r="378" spans="1:15" s="4" customFormat="1" ht="12.75" customHeight="1">
      <c r="A378" s="108"/>
      <c r="B378" s="121" t="s">
        <v>499</v>
      </c>
      <c r="C378" s="108"/>
      <c r="D378" s="108"/>
      <c r="E378" s="109"/>
      <c r="F378" s="110"/>
      <c r="G378" s="103"/>
      <c r="H378" s="185"/>
      <c r="I378" s="111"/>
      <c r="J378" s="111"/>
      <c r="K378" s="117"/>
      <c r="L378" s="106"/>
      <c r="M378" s="118"/>
      <c r="O378" s="139"/>
    </row>
    <row r="379" spans="1:15" s="3" customFormat="1" ht="11.25">
      <c r="A379" s="11">
        <v>1</v>
      </c>
      <c r="B379" s="97" t="s">
        <v>246</v>
      </c>
      <c r="C379" s="6" t="s">
        <v>30</v>
      </c>
      <c r="D379" s="6" t="s">
        <v>16</v>
      </c>
      <c r="E379" s="42"/>
      <c r="F379" s="35">
        <v>20</v>
      </c>
      <c r="G379" s="35">
        <f>+E379*F379</f>
        <v>0</v>
      </c>
      <c r="H379" s="186"/>
      <c r="I379" s="24"/>
      <c r="J379" s="24"/>
      <c r="K379" s="11"/>
      <c r="L379" s="75"/>
      <c r="M379" s="69">
        <f>+G379*1.095</f>
        <v>0</v>
      </c>
      <c r="O379" s="137"/>
    </row>
    <row r="380" spans="1:15" s="3" customFormat="1" ht="11.25">
      <c r="A380" s="11">
        <v>2</v>
      </c>
      <c r="B380" s="97" t="s">
        <v>245</v>
      </c>
      <c r="C380" s="6" t="s">
        <v>30</v>
      </c>
      <c r="D380" s="6" t="s">
        <v>16</v>
      </c>
      <c r="E380" s="42"/>
      <c r="F380" s="35">
        <v>20</v>
      </c>
      <c r="G380" s="35">
        <f>+E380*F380</f>
        <v>0</v>
      </c>
      <c r="H380" s="186"/>
      <c r="I380" s="24"/>
      <c r="J380" s="24"/>
      <c r="K380" s="11"/>
      <c r="L380" s="75"/>
      <c r="M380" s="69">
        <f>+G380*1.095</f>
        <v>0</v>
      </c>
      <c r="O380" s="137"/>
    </row>
    <row r="381" spans="1:15" s="3" customFormat="1" ht="12" customHeight="1">
      <c r="A381" s="67"/>
      <c r="B381" s="29" t="s">
        <v>15</v>
      </c>
      <c r="C381" s="14"/>
      <c r="D381" s="14"/>
      <c r="E381" s="43"/>
      <c r="F381" s="36"/>
      <c r="G381" s="37">
        <f>SUM(G379:G380)</f>
        <v>0</v>
      </c>
      <c r="H381" s="191"/>
      <c r="I381" s="25"/>
      <c r="J381" s="25"/>
      <c r="K381" s="22"/>
      <c r="L381" s="76">
        <f>SUM(L379:L380)</f>
        <v>0</v>
      </c>
      <c r="M381" s="70">
        <f>SUM(M379:M380)</f>
        <v>0</v>
      </c>
      <c r="O381" s="137"/>
    </row>
    <row r="382" spans="1:15" s="4" customFormat="1" ht="12.75" customHeight="1">
      <c r="A382" s="108"/>
      <c r="B382" s="121" t="s">
        <v>206</v>
      </c>
      <c r="C382" s="108"/>
      <c r="D382" s="108"/>
      <c r="E382" s="109"/>
      <c r="F382" s="110"/>
      <c r="G382" s="103"/>
      <c r="H382" s="185"/>
      <c r="I382" s="111"/>
      <c r="J382" s="111"/>
      <c r="K382" s="117"/>
      <c r="L382" s="106"/>
      <c r="M382" s="118"/>
      <c r="O382" s="139"/>
    </row>
    <row r="383" spans="1:15" s="4" customFormat="1" ht="11.25">
      <c r="A383" s="11">
        <v>1</v>
      </c>
      <c r="B383" s="97" t="s">
        <v>155</v>
      </c>
      <c r="C383" s="6" t="s">
        <v>31</v>
      </c>
      <c r="D383" s="6" t="s">
        <v>16</v>
      </c>
      <c r="E383" s="42"/>
      <c r="F383" s="35">
        <v>270</v>
      </c>
      <c r="G383" s="35">
        <f aca="true" t="shared" si="18" ref="G383:G388">+E383*F383</f>
        <v>0</v>
      </c>
      <c r="H383" s="186"/>
      <c r="I383" s="24"/>
      <c r="J383" s="24"/>
      <c r="K383" s="11"/>
      <c r="L383" s="75"/>
      <c r="M383" s="69">
        <f aca="true" t="shared" si="19" ref="M383:M388">+G383*1.095</f>
        <v>0</v>
      </c>
      <c r="O383" s="139"/>
    </row>
    <row r="384" spans="1:13" ht="12.75">
      <c r="A384" s="11">
        <v>2</v>
      </c>
      <c r="B384" s="97" t="s">
        <v>152</v>
      </c>
      <c r="C384" s="6" t="s">
        <v>31</v>
      </c>
      <c r="D384" s="6" t="s">
        <v>16</v>
      </c>
      <c r="E384" s="42"/>
      <c r="F384" s="35">
        <v>6</v>
      </c>
      <c r="G384" s="35">
        <f t="shared" si="18"/>
        <v>0</v>
      </c>
      <c r="H384" s="186"/>
      <c r="I384" s="24"/>
      <c r="J384" s="24"/>
      <c r="K384" s="11"/>
      <c r="L384" s="75"/>
      <c r="M384" s="69">
        <f t="shared" si="19"/>
        <v>0</v>
      </c>
    </row>
    <row r="385" spans="1:13" ht="12.75">
      <c r="A385" s="11">
        <v>3</v>
      </c>
      <c r="B385" s="97" t="s">
        <v>391</v>
      </c>
      <c r="C385" s="6" t="s">
        <v>31</v>
      </c>
      <c r="D385" s="6" t="s">
        <v>16</v>
      </c>
      <c r="E385" s="42"/>
      <c r="F385" s="35">
        <v>25</v>
      </c>
      <c r="G385" s="35">
        <f t="shared" si="18"/>
        <v>0</v>
      </c>
      <c r="H385" s="186"/>
      <c r="I385" s="24"/>
      <c r="J385" s="24"/>
      <c r="K385" s="11"/>
      <c r="L385" s="75"/>
      <c r="M385" s="69">
        <f t="shared" si="19"/>
        <v>0</v>
      </c>
    </row>
    <row r="386" spans="1:13" ht="12.75">
      <c r="A386" s="11">
        <v>4</v>
      </c>
      <c r="B386" s="97" t="s">
        <v>392</v>
      </c>
      <c r="C386" s="231" t="s">
        <v>550</v>
      </c>
      <c r="D386" s="6" t="s">
        <v>16</v>
      </c>
      <c r="E386" s="42"/>
      <c r="F386" s="35">
        <v>9</v>
      </c>
      <c r="G386" s="35">
        <f t="shared" si="18"/>
        <v>0</v>
      </c>
      <c r="H386" s="186"/>
      <c r="I386" s="24"/>
      <c r="J386" s="24"/>
      <c r="K386" s="11"/>
      <c r="L386" s="75"/>
      <c r="M386" s="69">
        <f t="shared" si="19"/>
        <v>0</v>
      </c>
    </row>
    <row r="387" spans="1:13" ht="12.75">
      <c r="A387" s="11">
        <v>5</v>
      </c>
      <c r="B387" s="97" t="s">
        <v>207</v>
      </c>
      <c r="C387" s="6" t="s">
        <v>31</v>
      </c>
      <c r="D387" s="6" t="s">
        <v>16</v>
      </c>
      <c r="E387" s="42"/>
      <c r="F387" s="35">
        <v>100</v>
      </c>
      <c r="G387" s="35">
        <f t="shared" si="18"/>
        <v>0</v>
      </c>
      <c r="H387" s="186"/>
      <c r="I387" s="24"/>
      <c r="J387" s="24"/>
      <c r="K387" s="11"/>
      <c r="L387" s="75"/>
      <c r="M387" s="69">
        <f t="shared" si="19"/>
        <v>0</v>
      </c>
    </row>
    <row r="388" spans="1:13" ht="12.75">
      <c r="A388" s="11">
        <v>6</v>
      </c>
      <c r="B388" s="97" t="s">
        <v>383</v>
      </c>
      <c r="C388" s="231" t="s">
        <v>559</v>
      </c>
      <c r="D388" s="6" t="s">
        <v>16</v>
      </c>
      <c r="E388" s="42"/>
      <c r="F388" s="35">
        <v>30</v>
      </c>
      <c r="G388" s="35">
        <f t="shared" si="18"/>
        <v>0</v>
      </c>
      <c r="H388" s="186"/>
      <c r="I388" s="24"/>
      <c r="J388" s="24"/>
      <c r="K388" s="11"/>
      <c r="L388" s="75"/>
      <c r="M388" s="69">
        <f t="shared" si="19"/>
        <v>0</v>
      </c>
    </row>
    <row r="389" spans="1:15" s="3" customFormat="1" ht="12" customHeight="1">
      <c r="A389" s="67"/>
      <c r="B389" s="29" t="s">
        <v>15</v>
      </c>
      <c r="C389" s="14"/>
      <c r="D389" s="14"/>
      <c r="E389" s="43"/>
      <c r="F389" s="36"/>
      <c r="G389" s="37">
        <f>SUM(G383:G388)</f>
        <v>0</v>
      </c>
      <c r="H389" s="191"/>
      <c r="I389" s="25"/>
      <c r="J389" s="25"/>
      <c r="K389" s="22"/>
      <c r="L389" s="76">
        <f>SUM(L383:L388)</f>
        <v>0</v>
      </c>
      <c r="M389" s="70">
        <f>SUM(M383:M388)</f>
        <v>0</v>
      </c>
      <c r="O389" s="137"/>
    </row>
    <row r="390" spans="1:15" s="4" customFormat="1" ht="12.75" customHeight="1">
      <c r="A390" s="108"/>
      <c r="B390" s="121" t="s">
        <v>302</v>
      </c>
      <c r="C390" s="108"/>
      <c r="D390" s="108"/>
      <c r="E390" s="109"/>
      <c r="F390" s="110"/>
      <c r="G390" s="103"/>
      <c r="H390" s="185"/>
      <c r="I390" s="111"/>
      <c r="J390" s="111"/>
      <c r="K390" s="117"/>
      <c r="L390" s="106"/>
      <c r="M390" s="118"/>
      <c r="O390" s="139"/>
    </row>
    <row r="391" spans="1:15" s="3" customFormat="1" ht="12.75" customHeight="1">
      <c r="A391" s="11">
        <v>1</v>
      </c>
      <c r="B391" s="97" t="s">
        <v>301</v>
      </c>
      <c r="C391" s="231" t="s">
        <v>551</v>
      </c>
      <c r="D391" s="6" t="s">
        <v>16</v>
      </c>
      <c r="E391" s="42"/>
      <c r="F391" s="35">
        <v>250</v>
      </c>
      <c r="G391" s="35">
        <f>+E391*F391</f>
        <v>0</v>
      </c>
      <c r="H391" s="186"/>
      <c r="I391" s="24"/>
      <c r="J391" s="24"/>
      <c r="K391" s="11"/>
      <c r="L391" s="75"/>
      <c r="M391" s="69">
        <f>+G391*1.095</f>
        <v>0</v>
      </c>
      <c r="O391" s="137"/>
    </row>
    <row r="392" spans="1:15" s="3" customFormat="1" ht="12" customHeight="1">
      <c r="A392" s="67"/>
      <c r="B392" s="29" t="s">
        <v>15</v>
      </c>
      <c r="C392" s="14"/>
      <c r="D392" s="14"/>
      <c r="E392" s="43"/>
      <c r="F392" s="36"/>
      <c r="G392" s="37">
        <f>SUM(G391)</f>
        <v>0</v>
      </c>
      <c r="H392" s="191"/>
      <c r="I392" s="25"/>
      <c r="J392" s="25"/>
      <c r="K392" s="22"/>
      <c r="L392" s="76">
        <f>+L391</f>
        <v>0</v>
      </c>
      <c r="M392" s="70">
        <f>+M391</f>
        <v>0</v>
      </c>
      <c r="O392" s="137"/>
    </row>
    <row r="393" spans="1:15" s="3" customFormat="1" ht="12.75" customHeight="1">
      <c r="A393" s="108"/>
      <c r="B393" s="121" t="s">
        <v>520</v>
      </c>
      <c r="C393" s="108"/>
      <c r="D393" s="108"/>
      <c r="E393" s="109"/>
      <c r="F393" s="110"/>
      <c r="G393" s="103"/>
      <c r="H393" s="185"/>
      <c r="I393" s="111"/>
      <c r="J393" s="111"/>
      <c r="K393" s="112"/>
      <c r="L393" s="113"/>
      <c r="M393" s="114"/>
      <c r="O393" s="137"/>
    </row>
    <row r="394" spans="1:15" s="4" customFormat="1" ht="11.25">
      <c r="A394" s="11">
        <v>1</v>
      </c>
      <c r="B394" s="97" t="s">
        <v>154</v>
      </c>
      <c r="C394" s="6"/>
      <c r="D394" s="6" t="s">
        <v>42</v>
      </c>
      <c r="E394" s="42"/>
      <c r="F394" s="35">
        <v>5500</v>
      </c>
      <c r="G394" s="35">
        <f>+E394*F394</f>
        <v>0</v>
      </c>
      <c r="H394" s="186"/>
      <c r="I394" s="24"/>
      <c r="J394" s="24"/>
      <c r="K394" s="11"/>
      <c r="L394" s="75"/>
      <c r="M394" s="69">
        <f>+G394*1.095</f>
        <v>0</v>
      </c>
      <c r="O394" s="139"/>
    </row>
    <row r="395" spans="1:15" s="2" customFormat="1" ht="12" customHeight="1">
      <c r="A395" s="11"/>
      <c r="B395" s="29" t="s">
        <v>15</v>
      </c>
      <c r="C395" s="21"/>
      <c r="D395" s="14"/>
      <c r="E395" s="43"/>
      <c r="F395" s="36"/>
      <c r="G395" s="37">
        <f>SUM(G394)</f>
        <v>0</v>
      </c>
      <c r="H395" s="191"/>
      <c r="I395" s="25"/>
      <c r="J395" s="25"/>
      <c r="K395" s="10"/>
      <c r="L395" s="76">
        <f>+L394</f>
        <v>0</v>
      </c>
      <c r="M395" s="71">
        <f>SUM(M394)</f>
        <v>0</v>
      </c>
      <c r="O395" s="138"/>
    </row>
    <row r="396" spans="1:15" s="4" customFormat="1" ht="12.75" customHeight="1">
      <c r="A396" s="108"/>
      <c r="B396" s="121" t="s">
        <v>178</v>
      </c>
      <c r="C396" s="108"/>
      <c r="D396" s="108"/>
      <c r="E396" s="109"/>
      <c r="F396" s="110"/>
      <c r="G396" s="103"/>
      <c r="H396" s="185"/>
      <c r="I396" s="111"/>
      <c r="J396" s="111"/>
      <c r="K396" s="117"/>
      <c r="L396" s="106"/>
      <c r="M396" s="118"/>
      <c r="O396" s="139"/>
    </row>
    <row r="397" spans="1:15" s="4" customFormat="1" ht="11.25">
      <c r="A397" s="11">
        <v>1</v>
      </c>
      <c r="B397" s="97" t="s">
        <v>247</v>
      </c>
      <c r="C397" s="231" t="s">
        <v>552</v>
      </c>
      <c r="D397" s="6" t="s">
        <v>16</v>
      </c>
      <c r="E397" s="42"/>
      <c r="F397" s="35">
        <v>25</v>
      </c>
      <c r="G397" s="35">
        <f>+E397*F397</f>
        <v>0</v>
      </c>
      <c r="H397" s="186"/>
      <c r="I397" s="24"/>
      <c r="J397" s="24"/>
      <c r="K397" s="11"/>
      <c r="L397" s="75"/>
      <c r="M397" s="69">
        <f>+G397*1.095</f>
        <v>0</v>
      </c>
      <c r="O397" s="139"/>
    </row>
    <row r="398" spans="1:15" s="4" customFormat="1" ht="11.25">
      <c r="A398" s="11">
        <v>2</v>
      </c>
      <c r="B398" s="97" t="s">
        <v>248</v>
      </c>
      <c r="C398" s="231" t="s">
        <v>552</v>
      </c>
      <c r="D398" s="6" t="s">
        <v>16</v>
      </c>
      <c r="E398" s="42"/>
      <c r="F398" s="35">
        <v>20</v>
      </c>
      <c r="G398" s="35">
        <f>+E398*F398</f>
        <v>0</v>
      </c>
      <c r="H398" s="186"/>
      <c r="I398" s="24"/>
      <c r="J398" s="24"/>
      <c r="K398" s="11"/>
      <c r="L398" s="75"/>
      <c r="M398" s="69">
        <f>+G398*1.095</f>
        <v>0</v>
      </c>
      <c r="O398" s="139"/>
    </row>
    <row r="399" spans="1:15" s="4" customFormat="1" ht="11.25">
      <c r="A399" s="11">
        <v>3</v>
      </c>
      <c r="B399" s="97" t="s">
        <v>553</v>
      </c>
      <c r="C399" s="9" t="s">
        <v>72</v>
      </c>
      <c r="D399" s="6" t="s">
        <v>16</v>
      </c>
      <c r="E399" s="42"/>
      <c r="F399" s="35">
        <v>10</v>
      </c>
      <c r="G399" s="35">
        <f>+E399*F399</f>
        <v>0</v>
      </c>
      <c r="H399" s="186"/>
      <c r="I399" s="24"/>
      <c r="J399" s="24"/>
      <c r="K399" s="11"/>
      <c r="L399" s="75"/>
      <c r="M399" s="69">
        <f>+G399*1.095</f>
        <v>0</v>
      </c>
      <c r="O399" s="139"/>
    </row>
    <row r="400" spans="1:15" s="4" customFormat="1" ht="11.25">
      <c r="A400" s="11">
        <v>4</v>
      </c>
      <c r="B400" s="97" t="s">
        <v>554</v>
      </c>
      <c r="C400" s="9" t="s">
        <v>72</v>
      </c>
      <c r="D400" s="6" t="s">
        <v>16</v>
      </c>
      <c r="E400" s="42"/>
      <c r="F400" s="35">
        <v>18</v>
      </c>
      <c r="G400" s="35">
        <f>+E400*F400</f>
        <v>0</v>
      </c>
      <c r="H400" s="186"/>
      <c r="I400" s="24"/>
      <c r="J400" s="24"/>
      <c r="K400" s="11"/>
      <c r="L400" s="75"/>
      <c r="M400" s="69">
        <f>+G400*1.095</f>
        <v>0</v>
      </c>
      <c r="O400" s="139"/>
    </row>
    <row r="401" spans="1:15" s="3" customFormat="1" ht="12" customHeight="1">
      <c r="A401" s="67"/>
      <c r="B401" s="29" t="s">
        <v>15</v>
      </c>
      <c r="C401" s="14"/>
      <c r="D401" s="14"/>
      <c r="E401" s="43"/>
      <c r="F401" s="36"/>
      <c r="G401" s="37">
        <f>SUM(G397:G400)</f>
        <v>0</v>
      </c>
      <c r="H401" s="191"/>
      <c r="I401" s="25"/>
      <c r="J401" s="25"/>
      <c r="K401" s="22"/>
      <c r="L401" s="76">
        <f>SUM(L397:L400)</f>
        <v>0</v>
      </c>
      <c r="M401" s="70">
        <f>SUM(M397:M400)</f>
        <v>0</v>
      </c>
      <c r="O401" s="137"/>
    </row>
    <row r="402" spans="1:15" s="4" customFormat="1" ht="12.75" customHeight="1">
      <c r="A402" s="108"/>
      <c r="B402" s="121" t="s">
        <v>179</v>
      </c>
      <c r="C402" s="108"/>
      <c r="D402" s="108"/>
      <c r="E402" s="109"/>
      <c r="F402" s="110"/>
      <c r="G402" s="103"/>
      <c r="H402" s="185"/>
      <c r="I402" s="111"/>
      <c r="J402" s="111"/>
      <c r="K402" s="117"/>
      <c r="L402" s="106"/>
      <c r="M402" s="118"/>
      <c r="O402" s="139"/>
    </row>
    <row r="403" spans="1:15" s="4" customFormat="1" ht="11.25">
      <c r="A403" s="11">
        <v>1</v>
      </c>
      <c r="B403" s="97" t="s">
        <v>185</v>
      </c>
      <c r="C403" s="9" t="s">
        <v>19</v>
      </c>
      <c r="D403" s="6" t="s">
        <v>16</v>
      </c>
      <c r="E403" s="42"/>
      <c r="F403" s="35">
        <v>60</v>
      </c>
      <c r="G403" s="35">
        <f>+E403*F403</f>
        <v>0</v>
      </c>
      <c r="H403" s="186"/>
      <c r="I403" s="24"/>
      <c r="J403" s="24"/>
      <c r="K403" s="11"/>
      <c r="L403" s="75"/>
      <c r="M403" s="69">
        <f>+G403*1.095</f>
        <v>0</v>
      </c>
      <c r="O403" s="139"/>
    </row>
    <row r="404" spans="1:15" s="4" customFormat="1" ht="11.25">
      <c r="A404" s="11">
        <v>2</v>
      </c>
      <c r="B404" s="97" t="s">
        <v>186</v>
      </c>
      <c r="C404" s="9" t="s">
        <v>72</v>
      </c>
      <c r="D404" s="6" t="s">
        <v>16</v>
      </c>
      <c r="E404" s="42"/>
      <c r="F404" s="35">
        <v>120</v>
      </c>
      <c r="G404" s="35">
        <f>+E404*F404</f>
        <v>0</v>
      </c>
      <c r="H404" s="186"/>
      <c r="I404" s="24"/>
      <c r="J404" s="24"/>
      <c r="K404" s="11"/>
      <c r="L404" s="75"/>
      <c r="M404" s="69">
        <f>+G404*1.095</f>
        <v>0</v>
      </c>
      <c r="O404" s="139"/>
    </row>
    <row r="405" spans="1:15" s="3" customFormat="1" ht="11.25">
      <c r="A405" s="11">
        <v>3</v>
      </c>
      <c r="B405" s="97" t="s">
        <v>367</v>
      </c>
      <c r="C405" s="9" t="s">
        <v>72</v>
      </c>
      <c r="D405" s="6" t="s">
        <v>16</v>
      </c>
      <c r="E405" s="42"/>
      <c r="F405" s="35">
        <v>120</v>
      </c>
      <c r="G405" s="35">
        <f>+E405*F405</f>
        <v>0</v>
      </c>
      <c r="H405" s="186"/>
      <c r="I405" s="24"/>
      <c r="J405" s="24"/>
      <c r="K405" s="11"/>
      <c r="L405" s="75"/>
      <c r="M405" s="69">
        <f>+G405*1.095</f>
        <v>0</v>
      </c>
      <c r="O405" s="137"/>
    </row>
    <row r="406" spans="1:15" s="3" customFormat="1" ht="11.25">
      <c r="A406" s="11">
        <v>4</v>
      </c>
      <c r="B406" s="97" t="s">
        <v>258</v>
      </c>
      <c r="C406" s="9" t="s">
        <v>72</v>
      </c>
      <c r="D406" s="6" t="s">
        <v>16</v>
      </c>
      <c r="E406" s="42"/>
      <c r="F406" s="35">
        <v>140</v>
      </c>
      <c r="G406" s="35">
        <f>+E406*F406</f>
        <v>0</v>
      </c>
      <c r="H406" s="186"/>
      <c r="I406" s="24"/>
      <c r="J406" s="24"/>
      <c r="K406" s="11"/>
      <c r="L406" s="75"/>
      <c r="M406" s="69">
        <f>+G406*1.095</f>
        <v>0</v>
      </c>
      <c r="O406" s="137"/>
    </row>
    <row r="407" spans="1:15" s="4" customFormat="1" ht="11.25">
      <c r="A407" s="11">
        <v>5</v>
      </c>
      <c r="B407" s="97" t="s">
        <v>219</v>
      </c>
      <c r="C407" s="9" t="s">
        <v>72</v>
      </c>
      <c r="D407" s="6" t="s">
        <v>16</v>
      </c>
      <c r="E407" s="42"/>
      <c r="F407" s="35">
        <v>50</v>
      </c>
      <c r="G407" s="35">
        <f>+E407*F407</f>
        <v>0</v>
      </c>
      <c r="H407" s="186"/>
      <c r="I407" s="24"/>
      <c r="J407" s="24"/>
      <c r="K407" s="11"/>
      <c r="L407" s="75"/>
      <c r="M407" s="69">
        <f>+G407*1.095</f>
        <v>0</v>
      </c>
      <c r="O407" s="139"/>
    </row>
    <row r="408" spans="1:15" s="3" customFormat="1" ht="12" customHeight="1">
      <c r="A408" s="67"/>
      <c r="B408" s="29" t="s">
        <v>15</v>
      </c>
      <c r="C408" s="14"/>
      <c r="D408" s="14"/>
      <c r="E408" s="43"/>
      <c r="F408" s="36"/>
      <c r="G408" s="37">
        <f>SUM(G403:G407)</f>
        <v>0</v>
      </c>
      <c r="H408" s="191"/>
      <c r="I408" s="25"/>
      <c r="J408" s="25"/>
      <c r="K408" s="22"/>
      <c r="L408" s="76">
        <f>SUM(L403:L407)</f>
        <v>0</v>
      </c>
      <c r="M408" s="70">
        <f>SUM(M403:M407)</f>
        <v>0</v>
      </c>
      <c r="O408" s="137"/>
    </row>
    <row r="409" spans="1:15" s="4" customFormat="1" ht="12.75" customHeight="1">
      <c r="A409" s="108"/>
      <c r="B409" s="121" t="s">
        <v>156</v>
      </c>
      <c r="C409" s="108"/>
      <c r="D409" s="108"/>
      <c r="E409" s="109"/>
      <c r="F409" s="110"/>
      <c r="G409" s="103"/>
      <c r="H409" s="185"/>
      <c r="I409" s="111"/>
      <c r="J409" s="111"/>
      <c r="K409" s="117"/>
      <c r="L409" s="106"/>
      <c r="M409" s="118"/>
      <c r="O409" s="139"/>
    </row>
    <row r="410" spans="1:15" s="4" customFormat="1" ht="22.5">
      <c r="A410" s="11">
        <v>1</v>
      </c>
      <c r="B410" s="97" t="s">
        <v>249</v>
      </c>
      <c r="C410" s="15" t="s">
        <v>184</v>
      </c>
      <c r="D410" s="6" t="s">
        <v>16</v>
      </c>
      <c r="E410" s="42"/>
      <c r="F410" s="35">
        <v>120</v>
      </c>
      <c r="G410" s="35">
        <f>+E410*F410</f>
        <v>0</v>
      </c>
      <c r="H410" s="186"/>
      <c r="I410" s="24"/>
      <c r="J410" s="24"/>
      <c r="K410" s="11"/>
      <c r="L410" s="75"/>
      <c r="M410" s="69">
        <f>+G410*1.095</f>
        <v>0</v>
      </c>
      <c r="O410" s="139"/>
    </row>
    <row r="411" spans="1:15" s="3" customFormat="1" ht="12" customHeight="1">
      <c r="A411" s="11"/>
      <c r="B411" s="29" t="s">
        <v>15</v>
      </c>
      <c r="C411" s="14"/>
      <c r="D411" s="14"/>
      <c r="E411" s="43"/>
      <c r="F411" s="36"/>
      <c r="G411" s="37">
        <f>SUM(G410)</f>
        <v>0</v>
      </c>
      <c r="H411" s="191"/>
      <c r="I411" s="25"/>
      <c r="J411" s="25"/>
      <c r="K411" s="22"/>
      <c r="L411" s="76">
        <f>+L410</f>
        <v>0</v>
      </c>
      <c r="M411" s="70">
        <f>SUM(M410)</f>
        <v>0</v>
      </c>
      <c r="O411" s="137"/>
    </row>
    <row r="412" spans="1:15" s="4" customFormat="1" ht="12.75" customHeight="1">
      <c r="A412" s="108"/>
      <c r="B412" s="121" t="s">
        <v>482</v>
      </c>
      <c r="C412" s="108"/>
      <c r="D412" s="108"/>
      <c r="E412" s="109"/>
      <c r="F412" s="110"/>
      <c r="G412" s="103"/>
      <c r="H412" s="185"/>
      <c r="I412" s="111"/>
      <c r="J412" s="111"/>
      <c r="K412" s="117"/>
      <c r="L412" s="106"/>
      <c r="M412" s="118"/>
      <c r="O412" s="139"/>
    </row>
    <row r="413" spans="1:15" s="3" customFormat="1" ht="19.5" customHeight="1">
      <c r="A413" s="11">
        <v>1</v>
      </c>
      <c r="B413" s="97" t="s">
        <v>250</v>
      </c>
      <c r="C413" s="9" t="s">
        <v>159</v>
      </c>
      <c r="D413" s="6" t="s">
        <v>16</v>
      </c>
      <c r="E413" s="42"/>
      <c r="F413" s="35">
        <v>5</v>
      </c>
      <c r="G413" s="35">
        <f>+E413*F413</f>
        <v>0</v>
      </c>
      <c r="H413" s="186"/>
      <c r="I413" s="24"/>
      <c r="J413" s="24"/>
      <c r="K413" s="11"/>
      <c r="L413" s="75"/>
      <c r="M413" s="69">
        <f>+G413*1.095</f>
        <v>0</v>
      </c>
      <c r="O413" s="137"/>
    </row>
    <row r="414" spans="1:15" s="4" customFormat="1" ht="22.5">
      <c r="A414" s="11">
        <v>2</v>
      </c>
      <c r="B414" s="97" t="s">
        <v>251</v>
      </c>
      <c r="C414" s="231" t="s">
        <v>555</v>
      </c>
      <c r="D414" s="6" t="s">
        <v>16</v>
      </c>
      <c r="E414" s="42"/>
      <c r="F414" s="35">
        <v>1.5</v>
      </c>
      <c r="G414" s="35">
        <f>+E414*F414</f>
        <v>0</v>
      </c>
      <c r="H414" s="186"/>
      <c r="I414" s="24"/>
      <c r="J414" s="24"/>
      <c r="K414" s="11"/>
      <c r="L414" s="75"/>
      <c r="M414" s="69">
        <f>+G414*1.095</f>
        <v>0</v>
      </c>
      <c r="O414" s="139"/>
    </row>
    <row r="415" spans="1:15" s="3" customFormat="1" ht="9.75" customHeight="1">
      <c r="A415" s="11">
        <v>3</v>
      </c>
      <c r="B415" s="97" t="s">
        <v>375</v>
      </c>
      <c r="C415" s="9" t="s">
        <v>376</v>
      </c>
      <c r="D415" s="6" t="s">
        <v>16</v>
      </c>
      <c r="E415" s="42"/>
      <c r="F415" s="35">
        <v>0.5</v>
      </c>
      <c r="G415" s="35">
        <f>+E415*F415</f>
        <v>0</v>
      </c>
      <c r="H415" s="186"/>
      <c r="I415" s="24"/>
      <c r="J415" s="24"/>
      <c r="K415" s="11"/>
      <c r="L415" s="75"/>
      <c r="M415" s="69">
        <f>+G415*1.095</f>
        <v>0</v>
      </c>
      <c r="O415" s="137"/>
    </row>
    <row r="416" spans="1:15" s="2" customFormat="1" ht="11.25">
      <c r="A416" s="11"/>
      <c r="B416" s="29" t="s">
        <v>15</v>
      </c>
      <c r="C416" s="21"/>
      <c r="D416" s="21"/>
      <c r="E416" s="44"/>
      <c r="F416" s="37"/>
      <c r="G416" s="37">
        <f>SUM(G413:G415)</f>
        <v>0</v>
      </c>
      <c r="H416" s="189"/>
      <c r="I416" s="26"/>
      <c r="J416" s="26"/>
      <c r="K416" s="10"/>
      <c r="L416" s="76">
        <f>SUM(L413:L415)</f>
        <v>0</v>
      </c>
      <c r="M416" s="71">
        <f>SUM(M413:M415)</f>
        <v>0</v>
      </c>
      <c r="O416" s="138"/>
    </row>
    <row r="417" spans="1:15" s="4" customFormat="1" ht="12.75" customHeight="1">
      <c r="A417" s="108"/>
      <c r="B417" s="121" t="s">
        <v>483</v>
      </c>
      <c r="C417" s="108"/>
      <c r="D417" s="108"/>
      <c r="E417" s="109"/>
      <c r="F417" s="110"/>
      <c r="G417" s="103"/>
      <c r="H417" s="185"/>
      <c r="I417" s="111"/>
      <c r="J417" s="111"/>
      <c r="K417" s="117"/>
      <c r="L417" s="106"/>
      <c r="M417" s="118"/>
      <c r="O417" s="139"/>
    </row>
    <row r="418" spans="1:15" s="2" customFormat="1" ht="21.75" customHeight="1">
      <c r="A418" s="11">
        <v>1</v>
      </c>
      <c r="B418" s="97" t="s">
        <v>253</v>
      </c>
      <c r="C418" s="6" t="s">
        <v>252</v>
      </c>
      <c r="D418" s="6" t="s">
        <v>16</v>
      </c>
      <c r="E418" s="42"/>
      <c r="F418" s="35">
        <v>135</v>
      </c>
      <c r="G418" s="35">
        <f>+E418*F418</f>
        <v>0</v>
      </c>
      <c r="H418" s="186"/>
      <c r="I418" s="24"/>
      <c r="J418" s="24"/>
      <c r="K418" s="11"/>
      <c r="L418" s="75"/>
      <c r="M418" s="69">
        <f>+G418*1.095</f>
        <v>0</v>
      </c>
      <c r="O418" s="138"/>
    </row>
    <row r="419" spans="1:15" s="2" customFormat="1" ht="11.25">
      <c r="A419" s="10"/>
      <c r="B419" s="29" t="s">
        <v>15</v>
      </c>
      <c r="C419" s="21"/>
      <c r="D419" s="21"/>
      <c r="E419" s="44"/>
      <c r="F419" s="37"/>
      <c r="G419" s="37">
        <f>SUM(G418:G418)</f>
        <v>0</v>
      </c>
      <c r="H419" s="189"/>
      <c r="I419" s="26"/>
      <c r="J419" s="26"/>
      <c r="K419" s="10"/>
      <c r="L419" s="76">
        <f>SUM(L418:L418)</f>
        <v>0</v>
      </c>
      <c r="M419" s="71">
        <f>SUM(M418:M418)</f>
        <v>0</v>
      </c>
      <c r="O419" s="138"/>
    </row>
    <row r="420" spans="1:15" s="4" customFormat="1" ht="24.75" customHeight="1">
      <c r="A420" s="108"/>
      <c r="B420" s="121" t="s">
        <v>484</v>
      </c>
      <c r="C420" s="108"/>
      <c r="D420" s="108"/>
      <c r="E420" s="109"/>
      <c r="F420" s="110"/>
      <c r="G420" s="103"/>
      <c r="H420" s="185"/>
      <c r="I420" s="111"/>
      <c r="J420" s="111"/>
      <c r="K420" s="117"/>
      <c r="L420" s="106"/>
      <c r="M420" s="118"/>
      <c r="O420" s="139"/>
    </row>
    <row r="421" spans="1:15" s="2" customFormat="1" ht="36" customHeight="1">
      <c r="A421" s="11">
        <v>1</v>
      </c>
      <c r="B421" s="97" t="s">
        <v>311</v>
      </c>
      <c r="C421" s="6" t="s">
        <v>310</v>
      </c>
      <c r="D421" s="6" t="s">
        <v>16</v>
      </c>
      <c r="E421" s="42"/>
      <c r="F421" s="35">
        <v>90</v>
      </c>
      <c r="G421" s="35">
        <f>+E421*F421</f>
        <v>0</v>
      </c>
      <c r="H421" s="186"/>
      <c r="I421" s="24"/>
      <c r="J421" s="24"/>
      <c r="K421" s="11"/>
      <c r="L421" s="75"/>
      <c r="M421" s="69">
        <f>+G421*1.095</f>
        <v>0</v>
      </c>
      <c r="O421" s="138"/>
    </row>
    <row r="422" spans="1:15" s="2" customFormat="1" ht="21.75" customHeight="1">
      <c r="A422" s="11">
        <v>2</v>
      </c>
      <c r="B422" s="97" t="s">
        <v>313</v>
      </c>
      <c r="C422" s="6" t="s">
        <v>312</v>
      </c>
      <c r="D422" s="6" t="s">
        <v>16</v>
      </c>
      <c r="E422" s="42"/>
      <c r="F422" s="35">
        <v>0.7</v>
      </c>
      <c r="G422" s="35">
        <f>+E422*F422</f>
        <v>0</v>
      </c>
      <c r="H422" s="186"/>
      <c r="I422" s="24"/>
      <c r="J422" s="24"/>
      <c r="K422" s="11"/>
      <c r="L422" s="75"/>
      <c r="M422" s="69">
        <f>+G422*1.095</f>
        <v>0</v>
      </c>
      <c r="O422" s="138"/>
    </row>
    <row r="423" spans="1:15" s="2" customFormat="1" ht="11.25">
      <c r="A423" s="10"/>
      <c r="B423" s="29" t="s">
        <v>15</v>
      </c>
      <c r="C423" s="21"/>
      <c r="D423" s="21"/>
      <c r="E423" s="44"/>
      <c r="F423" s="37"/>
      <c r="G423" s="37">
        <f>SUM(G421:G422)</f>
        <v>0</v>
      </c>
      <c r="H423" s="189"/>
      <c r="I423" s="26"/>
      <c r="J423" s="26"/>
      <c r="K423" s="10"/>
      <c r="L423" s="76">
        <f>SUM(L421:L422)</f>
        <v>0</v>
      </c>
      <c r="M423" s="71">
        <f>SUM(M421:M422)</f>
        <v>0</v>
      </c>
      <c r="O423" s="138"/>
    </row>
    <row r="424" spans="1:15" s="4" customFormat="1" ht="11.25">
      <c r="A424" s="108"/>
      <c r="B424" s="121" t="s">
        <v>485</v>
      </c>
      <c r="C424" s="101"/>
      <c r="D424" s="101"/>
      <c r="E424" s="102"/>
      <c r="F424" s="103"/>
      <c r="G424" s="103"/>
      <c r="H424" s="188"/>
      <c r="I424" s="104"/>
      <c r="J424" s="104"/>
      <c r="K424" s="117"/>
      <c r="L424" s="106"/>
      <c r="M424" s="118"/>
      <c r="O424" s="139"/>
    </row>
    <row r="425" spans="1:15" s="4" customFormat="1" ht="11.25">
      <c r="A425" s="11">
        <v>1</v>
      </c>
      <c r="B425" s="97" t="s">
        <v>161</v>
      </c>
      <c r="C425" s="9" t="s">
        <v>30</v>
      </c>
      <c r="D425" s="6" t="s">
        <v>16</v>
      </c>
      <c r="E425" s="42"/>
      <c r="F425" s="35">
        <v>100</v>
      </c>
      <c r="G425" s="35">
        <f>+E425*F425</f>
        <v>0</v>
      </c>
      <c r="H425" s="186"/>
      <c r="I425" s="24"/>
      <c r="J425" s="24"/>
      <c r="K425" s="11"/>
      <c r="L425" s="75"/>
      <c r="M425" s="69">
        <f>+G425*1.095</f>
        <v>0</v>
      </c>
      <c r="O425" s="139"/>
    </row>
    <row r="426" spans="1:15" s="4" customFormat="1" ht="11.25">
      <c r="A426" s="11">
        <v>2</v>
      </c>
      <c r="B426" s="97" t="s">
        <v>160</v>
      </c>
      <c r="C426" s="231" t="s">
        <v>556</v>
      </c>
      <c r="D426" s="6" t="s">
        <v>16</v>
      </c>
      <c r="E426" s="42"/>
      <c r="F426" s="35">
        <v>100</v>
      </c>
      <c r="G426" s="35">
        <f>+E426*F426</f>
        <v>0</v>
      </c>
      <c r="H426" s="186"/>
      <c r="I426" s="24"/>
      <c r="J426" s="24"/>
      <c r="K426" s="11"/>
      <c r="L426" s="75"/>
      <c r="M426" s="69">
        <f>+G426*1.095</f>
        <v>0</v>
      </c>
      <c r="O426" s="139"/>
    </row>
    <row r="427" spans="1:15" s="34" customFormat="1" ht="12.75">
      <c r="A427" s="171"/>
      <c r="B427" s="29" t="s">
        <v>15</v>
      </c>
      <c r="C427" s="21"/>
      <c r="D427" s="21"/>
      <c r="E427" s="44"/>
      <c r="F427" s="37"/>
      <c r="G427" s="37">
        <f>SUM(G425:G426)</f>
        <v>0</v>
      </c>
      <c r="H427" s="189"/>
      <c r="I427" s="26"/>
      <c r="J427" s="26"/>
      <c r="K427" s="33"/>
      <c r="L427" s="76">
        <f>SUM(L425:L426)</f>
        <v>0</v>
      </c>
      <c r="M427" s="70">
        <f>SUM(M425:M426)</f>
        <v>0</v>
      </c>
      <c r="O427" s="142"/>
    </row>
    <row r="428" spans="1:15" s="4" customFormat="1" ht="12" customHeight="1">
      <c r="A428" s="108"/>
      <c r="B428" s="121" t="s">
        <v>486</v>
      </c>
      <c r="C428" s="108"/>
      <c r="D428" s="108"/>
      <c r="E428" s="109"/>
      <c r="F428" s="110"/>
      <c r="G428" s="103"/>
      <c r="H428" s="185"/>
      <c r="I428" s="111"/>
      <c r="J428" s="111"/>
      <c r="K428" s="117"/>
      <c r="L428" s="106"/>
      <c r="M428" s="118"/>
      <c r="O428" s="139"/>
    </row>
    <row r="429" spans="1:15" s="4" customFormat="1" ht="12" customHeight="1">
      <c r="A429" s="11">
        <v>1</v>
      </c>
      <c r="B429" s="97" t="s">
        <v>163</v>
      </c>
      <c r="C429" s="6" t="s">
        <v>72</v>
      </c>
      <c r="D429" s="6" t="s">
        <v>16</v>
      </c>
      <c r="E429" s="46"/>
      <c r="F429" s="38">
        <v>350</v>
      </c>
      <c r="G429" s="35">
        <f>+E429*F429</f>
        <v>0</v>
      </c>
      <c r="H429" s="186"/>
      <c r="I429" s="24"/>
      <c r="J429" s="24"/>
      <c r="K429" s="11"/>
      <c r="L429" s="75"/>
      <c r="M429" s="69">
        <f>+G429*1.095</f>
        <v>0</v>
      </c>
      <c r="O429" s="139"/>
    </row>
    <row r="430" spans="1:15" s="4" customFormat="1" ht="11.25">
      <c r="A430" s="11">
        <v>2</v>
      </c>
      <c r="B430" s="97" t="s">
        <v>162</v>
      </c>
      <c r="C430" s="6" t="s">
        <v>72</v>
      </c>
      <c r="D430" s="6" t="s">
        <v>16</v>
      </c>
      <c r="E430" s="42"/>
      <c r="F430" s="35">
        <v>150</v>
      </c>
      <c r="G430" s="35">
        <f>+E430*F430</f>
        <v>0</v>
      </c>
      <c r="H430" s="186"/>
      <c r="I430" s="24"/>
      <c r="J430" s="24"/>
      <c r="K430" s="11"/>
      <c r="L430" s="75"/>
      <c r="M430" s="69">
        <f>+G430*1.095</f>
        <v>0</v>
      </c>
      <c r="O430" s="139"/>
    </row>
    <row r="431" spans="1:15" s="3" customFormat="1" ht="12" customHeight="1">
      <c r="A431" s="67"/>
      <c r="B431" s="29" t="s">
        <v>15</v>
      </c>
      <c r="C431" s="14"/>
      <c r="D431" s="14"/>
      <c r="E431" s="43"/>
      <c r="F431" s="36"/>
      <c r="G431" s="37">
        <f>SUM(G429:G430)</f>
        <v>0</v>
      </c>
      <c r="H431" s="191"/>
      <c r="I431" s="25"/>
      <c r="J431" s="25"/>
      <c r="K431" s="22"/>
      <c r="L431" s="76">
        <f>SUM(L429:L430)</f>
        <v>0</v>
      </c>
      <c r="M431" s="70">
        <f>SUM(M429:M430)</f>
        <v>0</v>
      </c>
      <c r="O431" s="137"/>
    </row>
    <row r="432" spans="1:15" s="4" customFormat="1" ht="11.25">
      <c r="A432" s="108"/>
      <c r="B432" s="121" t="s">
        <v>487</v>
      </c>
      <c r="C432" s="101"/>
      <c r="D432" s="101"/>
      <c r="E432" s="102"/>
      <c r="F432" s="103"/>
      <c r="G432" s="103"/>
      <c r="H432" s="188"/>
      <c r="I432" s="104"/>
      <c r="J432" s="104"/>
      <c r="K432" s="117"/>
      <c r="L432" s="106"/>
      <c r="M432" s="118"/>
      <c r="O432" s="139"/>
    </row>
    <row r="433" spans="1:15" s="4" customFormat="1" ht="11.25">
      <c r="A433" s="11">
        <v>3</v>
      </c>
      <c r="B433" s="97" t="s">
        <v>182</v>
      </c>
      <c r="C433" s="6" t="s">
        <v>13</v>
      </c>
      <c r="D433" s="6" t="s">
        <v>12</v>
      </c>
      <c r="E433" s="42"/>
      <c r="F433" s="35">
        <v>400</v>
      </c>
      <c r="G433" s="35">
        <f>+E433*F433</f>
        <v>0</v>
      </c>
      <c r="H433" s="186"/>
      <c r="I433" s="24"/>
      <c r="J433" s="24"/>
      <c r="K433" s="11"/>
      <c r="L433" s="75"/>
      <c r="M433" s="69">
        <f>+G433*1.095</f>
        <v>0</v>
      </c>
      <c r="O433" s="139"/>
    </row>
    <row r="434" spans="1:15" s="4" customFormat="1" ht="11.25">
      <c r="A434" s="11">
        <v>4</v>
      </c>
      <c r="B434" s="97" t="s">
        <v>182</v>
      </c>
      <c r="C434" s="6" t="s">
        <v>213</v>
      </c>
      <c r="D434" s="6" t="s">
        <v>12</v>
      </c>
      <c r="E434" s="42"/>
      <c r="F434" s="35">
        <v>120</v>
      </c>
      <c r="G434" s="35">
        <f>+E434*F434</f>
        <v>0</v>
      </c>
      <c r="H434" s="186"/>
      <c r="I434" s="24"/>
      <c r="J434" s="24"/>
      <c r="K434" s="11"/>
      <c r="L434" s="75"/>
      <c r="M434" s="69">
        <f>+G434*1.095</f>
        <v>0</v>
      </c>
      <c r="O434" s="139"/>
    </row>
    <row r="435" spans="1:15" s="3" customFormat="1" ht="11.25">
      <c r="A435" s="10"/>
      <c r="B435" s="29" t="s">
        <v>15</v>
      </c>
      <c r="C435" s="21"/>
      <c r="D435" s="21"/>
      <c r="E435" s="44"/>
      <c r="F435" s="37"/>
      <c r="G435" s="37">
        <f>SUM(G433:G434)</f>
        <v>0</v>
      </c>
      <c r="H435" s="189"/>
      <c r="I435" s="26"/>
      <c r="J435" s="26"/>
      <c r="K435" s="22"/>
      <c r="L435" s="76">
        <f>SUM(L433:L434)</f>
        <v>0</v>
      </c>
      <c r="M435" s="70">
        <f>SUM(M433:M434)</f>
        <v>0</v>
      </c>
      <c r="O435" s="137"/>
    </row>
    <row r="436" spans="1:13" ht="12.75">
      <c r="A436" s="108"/>
      <c r="B436" s="121" t="s">
        <v>488</v>
      </c>
      <c r="C436" s="101"/>
      <c r="D436" s="101"/>
      <c r="E436" s="102"/>
      <c r="F436" s="103"/>
      <c r="G436" s="103"/>
      <c r="H436" s="188"/>
      <c r="I436" s="104"/>
      <c r="J436" s="104"/>
      <c r="K436" s="128"/>
      <c r="L436" s="129"/>
      <c r="M436" s="130"/>
    </row>
    <row r="437" spans="1:15" s="4" customFormat="1" ht="11.25">
      <c r="A437" s="11">
        <v>1</v>
      </c>
      <c r="B437" s="97" t="s">
        <v>164</v>
      </c>
      <c r="C437" s="6" t="s">
        <v>38</v>
      </c>
      <c r="D437" s="6" t="s">
        <v>16</v>
      </c>
      <c r="E437" s="42"/>
      <c r="F437" s="35">
        <v>0.5</v>
      </c>
      <c r="G437" s="35">
        <f>+E437*F437</f>
        <v>0</v>
      </c>
      <c r="H437" s="186"/>
      <c r="I437" s="24"/>
      <c r="J437" s="24"/>
      <c r="K437" s="11"/>
      <c r="L437" s="75"/>
      <c r="M437" s="69">
        <f>+G437*1.095</f>
        <v>0</v>
      </c>
      <c r="O437" s="139"/>
    </row>
    <row r="438" spans="1:15" s="2" customFormat="1" ht="11.25">
      <c r="A438" s="11">
        <v>2</v>
      </c>
      <c r="B438" s="97" t="s">
        <v>153</v>
      </c>
      <c r="C438" s="9" t="s">
        <v>266</v>
      </c>
      <c r="D438" s="6" t="s">
        <v>16</v>
      </c>
      <c r="E438" s="42"/>
      <c r="F438" s="35">
        <v>5</v>
      </c>
      <c r="G438" s="35">
        <f>+E438*F438</f>
        <v>0</v>
      </c>
      <c r="H438" s="186"/>
      <c r="I438" s="24"/>
      <c r="J438" s="24"/>
      <c r="K438" s="11"/>
      <c r="L438" s="75"/>
      <c r="M438" s="69">
        <f>+G438*1.095</f>
        <v>0</v>
      </c>
      <c r="O438" s="138"/>
    </row>
    <row r="439" spans="1:15" s="3" customFormat="1" ht="11.25">
      <c r="A439" s="10"/>
      <c r="B439" s="29" t="s">
        <v>15</v>
      </c>
      <c r="C439" s="21"/>
      <c r="D439" s="21"/>
      <c r="E439" s="44"/>
      <c r="F439" s="37"/>
      <c r="G439" s="37">
        <f>SUM(G437:G438)</f>
        <v>0</v>
      </c>
      <c r="H439" s="189"/>
      <c r="I439" s="26"/>
      <c r="J439" s="26"/>
      <c r="K439" s="22"/>
      <c r="L439" s="76">
        <f>SUM(L437:L438)</f>
        <v>0</v>
      </c>
      <c r="M439" s="70">
        <f>SUM(M437:M438)</f>
        <v>0</v>
      </c>
      <c r="O439" s="137"/>
    </row>
    <row r="440" spans="1:13" ht="12.75">
      <c r="A440" s="108"/>
      <c r="B440" s="121" t="s">
        <v>489</v>
      </c>
      <c r="C440" s="101"/>
      <c r="D440" s="101"/>
      <c r="E440" s="102"/>
      <c r="F440" s="103"/>
      <c r="G440" s="103"/>
      <c r="H440" s="188"/>
      <c r="I440" s="104"/>
      <c r="J440" s="104"/>
      <c r="K440" s="128"/>
      <c r="L440" s="129"/>
      <c r="M440" s="130"/>
    </row>
    <row r="441" spans="1:15" s="4" customFormat="1" ht="22.5">
      <c r="A441" s="11">
        <v>2</v>
      </c>
      <c r="B441" s="97" t="s">
        <v>254</v>
      </c>
      <c r="C441" s="6" t="s">
        <v>39</v>
      </c>
      <c r="D441" s="6" t="s">
        <v>16</v>
      </c>
      <c r="E441" s="42"/>
      <c r="F441" s="35">
        <v>30</v>
      </c>
      <c r="G441" s="35">
        <f>+E441*F441</f>
        <v>0</v>
      </c>
      <c r="H441" s="186"/>
      <c r="I441" s="24"/>
      <c r="J441" s="24"/>
      <c r="K441" s="11"/>
      <c r="L441" s="75"/>
      <c r="M441" s="69">
        <f>+G441*1.095</f>
        <v>0</v>
      </c>
      <c r="O441" s="139"/>
    </row>
    <row r="442" spans="1:15" s="3" customFormat="1" ht="11.25">
      <c r="A442" s="10"/>
      <c r="B442" s="29" t="s">
        <v>15</v>
      </c>
      <c r="C442" s="21"/>
      <c r="D442" s="21"/>
      <c r="E442" s="44"/>
      <c r="F442" s="37"/>
      <c r="G442" s="37">
        <f>SUM(G441:G441)</f>
        <v>0</v>
      </c>
      <c r="H442" s="189"/>
      <c r="I442" s="26"/>
      <c r="J442" s="26"/>
      <c r="K442" s="22"/>
      <c r="L442" s="76">
        <f>SUM(L441:L441)</f>
        <v>0</v>
      </c>
      <c r="M442" s="70">
        <f>SUM(M441:M441)</f>
        <v>0</v>
      </c>
      <c r="O442" s="137"/>
    </row>
    <row r="443" spans="1:15" s="4" customFormat="1" ht="12.75" customHeight="1">
      <c r="A443" s="108"/>
      <c r="B443" s="121" t="s">
        <v>490</v>
      </c>
      <c r="C443" s="108"/>
      <c r="D443" s="108"/>
      <c r="E443" s="109"/>
      <c r="F443" s="110"/>
      <c r="G443" s="103"/>
      <c r="H443" s="185"/>
      <c r="I443" s="111"/>
      <c r="J443" s="111"/>
      <c r="K443" s="117"/>
      <c r="L443" s="106"/>
      <c r="M443" s="118"/>
      <c r="O443" s="139"/>
    </row>
    <row r="444" spans="1:15" s="4" customFormat="1" ht="11.25">
      <c r="A444" s="11">
        <v>1</v>
      </c>
      <c r="B444" s="97" t="s">
        <v>479</v>
      </c>
      <c r="C444" s="6" t="s">
        <v>30</v>
      </c>
      <c r="D444" s="6" t="s">
        <v>16</v>
      </c>
      <c r="E444" s="42"/>
      <c r="F444" s="35">
        <v>10</v>
      </c>
      <c r="G444" s="35">
        <f>+E444*F444</f>
        <v>0</v>
      </c>
      <c r="H444" s="186"/>
      <c r="I444" s="24"/>
      <c r="J444" s="24"/>
      <c r="K444" s="11"/>
      <c r="L444" s="75"/>
      <c r="M444" s="69">
        <f>+G444*1.095</f>
        <v>0</v>
      </c>
      <c r="O444" s="139"/>
    </row>
    <row r="445" spans="1:15" s="3" customFormat="1" ht="12" customHeight="1">
      <c r="A445" s="67"/>
      <c r="B445" s="29" t="s">
        <v>15</v>
      </c>
      <c r="C445" s="14"/>
      <c r="D445" s="14"/>
      <c r="E445" s="43"/>
      <c r="F445" s="36"/>
      <c r="G445" s="37">
        <f>SUM(G444:G444)</f>
        <v>0</v>
      </c>
      <c r="H445" s="191"/>
      <c r="I445" s="25"/>
      <c r="J445" s="25"/>
      <c r="K445" s="22"/>
      <c r="L445" s="76">
        <f>SUM(L444:L444)</f>
        <v>0</v>
      </c>
      <c r="M445" s="70">
        <f>SUM(M444:M444)</f>
        <v>0</v>
      </c>
      <c r="O445" s="137"/>
    </row>
    <row r="446" spans="1:15" s="4" customFormat="1" ht="24" customHeight="1">
      <c r="A446" s="108"/>
      <c r="B446" s="121" t="s">
        <v>526</v>
      </c>
      <c r="C446" s="108"/>
      <c r="D446" s="108"/>
      <c r="E446" s="109"/>
      <c r="F446" s="110"/>
      <c r="G446" s="103"/>
      <c r="H446" s="185"/>
      <c r="I446" s="111"/>
      <c r="J446" s="111"/>
      <c r="K446" s="117"/>
      <c r="L446" s="106"/>
      <c r="M446" s="118"/>
      <c r="O446" s="139"/>
    </row>
    <row r="447" spans="1:15" s="3" customFormat="1" ht="12.75" customHeight="1">
      <c r="A447" s="11">
        <v>1</v>
      </c>
      <c r="B447" s="97" t="s">
        <v>149</v>
      </c>
      <c r="C447" s="6" t="s">
        <v>31</v>
      </c>
      <c r="D447" s="6" t="s">
        <v>16</v>
      </c>
      <c r="E447" s="42"/>
      <c r="F447" s="35">
        <v>75</v>
      </c>
      <c r="G447" s="35">
        <f aca="true" t="shared" si="20" ref="G447:G452">+E447*F447</f>
        <v>0</v>
      </c>
      <c r="H447" s="186"/>
      <c r="I447" s="24"/>
      <c r="J447" s="24"/>
      <c r="K447" s="11"/>
      <c r="L447" s="75"/>
      <c r="M447" s="69">
        <f aca="true" t="shared" si="21" ref="M447:M452">+G447*1.095</f>
        <v>0</v>
      </c>
      <c r="O447" s="137"/>
    </row>
    <row r="448" spans="1:15" s="4" customFormat="1" ht="11.25">
      <c r="A448" s="11">
        <v>2</v>
      </c>
      <c r="B448" s="97" t="s">
        <v>150</v>
      </c>
      <c r="C448" s="6" t="s">
        <v>217</v>
      </c>
      <c r="D448" s="6" t="s">
        <v>16</v>
      </c>
      <c r="E448" s="42"/>
      <c r="F448" s="35">
        <v>15</v>
      </c>
      <c r="G448" s="35">
        <f t="shared" si="20"/>
        <v>0</v>
      </c>
      <c r="H448" s="186"/>
      <c r="I448" s="24"/>
      <c r="J448" s="24"/>
      <c r="K448" s="11"/>
      <c r="L448" s="75"/>
      <c r="M448" s="69">
        <f t="shared" si="21"/>
        <v>0</v>
      </c>
      <c r="O448" s="139"/>
    </row>
    <row r="449" spans="1:15" s="4" customFormat="1" ht="11.25">
      <c r="A449" s="11">
        <v>3</v>
      </c>
      <c r="B449" s="97" t="s">
        <v>151</v>
      </c>
      <c r="C449" s="9" t="s">
        <v>30</v>
      </c>
      <c r="D449" s="6" t="s">
        <v>16</v>
      </c>
      <c r="E449" s="42"/>
      <c r="F449" s="35">
        <v>25</v>
      </c>
      <c r="G449" s="35">
        <f t="shared" si="20"/>
        <v>0</v>
      </c>
      <c r="H449" s="186"/>
      <c r="I449" s="24"/>
      <c r="J449" s="24"/>
      <c r="K449" s="11"/>
      <c r="L449" s="75"/>
      <c r="M449" s="69">
        <f t="shared" si="21"/>
        <v>0</v>
      </c>
      <c r="O449" s="139"/>
    </row>
    <row r="450" spans="1:15" s="4" customFormat="1" ht="11.25">
      <c r="A450" s="11">
        <v>4</v>
      </c>
      <c r="B450" s="97" t="s">
        <v>157</v>
      </c>
      <c r="C450" s="9" t="s">
        <v>30</v>
      </c>
      <c r="D450" s="6" t="s">
        <v>16</v>
      </c>
      <c r="E450" s="42"/>
      <c r="F450" s="35">
        <v>150</v>
      </c>
      <c r="G450" s="35">
        <f t="shared" si="20"/>
        <v>0</v>
      </c>
      <c r="H450" s="186"/>
      <c r="I450" s="24"/>
      <c r="J450" s="24"/>
      <c r="K450" s="11"/>
      <c r="L450" s="75"/>
      <c r="M450" s="69">
        <f t="shared" si="21"/>
        <v>0</v>
      </c>
      <c r="O450" s="139"/>
    </row>
    <row r="451" spans="1:15" s="4" customFormat="1" ht="11.25">
      <c r="A451" s="11">
        <v>5</v>
      </c>
      <c r="B451" s="97" t="s">
        <v>158</v>
      </c>
      <c r="C451" s="9" t="s">
        <v>218</v>
      </c>
      <c r="D451" s="6" t="s">
        <v>16</v>
      </c>
      <c r="E451" s="42"/>
      <c r="F451" s="35">
        <v>100</v>
      </c>
      <c r="G451" s="35">
        <f t="shared" si="20"/>
        <v>0</v>
      </c>
      <c r="H451" s="186"/>
      <c r="I451" s="24"/>
      <c r="J451" s="24"/>
      <c r="K451" s="11"/>
      <c r="L451" s="75"/>
      <c r="M451" s="69">
        <f t="shared" si="21"/>
        <v>0</v>
      </c>
      <c r="O451" s="139"/>
    </row>
    <row r="452" spans="1:15" s="4" customFormat="1" ht="11.25">
      <c r="A452" s="11">
        <v>6</v>
      </c>
      <c r="B452" s="97" t="s">
        <v>384</v>
      </c>
      <c r="C452" s="6" t="s">
        <v>30</v>
      </c>
      <c r="D452" s="6" t="s">
        <v>16</v>
      </c>
      <c r="E452" s="42"/>
      <c r="F452" s="35">
        <v>15</v>
      </c>
      <c r="G452" s="35">
        <f t="shared" si="20"/>
        <v>0</v>
      </c>
      <c r="H452" s="186"/>
      <c r="I452" s="24"/>
      <c r="J452" s="24"/>
      <c r="K452" s="11"/>
      <c r="L452" s="75"/>
      <c r="M452" s="69">
        <f t="shared" si="21"/>
        <v>0</v>
      </c>
      <c r="O452" s="139"/>
    </row>
    <row r="453" spans="1:15" s="3" customFormat="1" ht="12" customHeight="1">
      <c r="A453" s="67"/>
      <c r="B453" s="29" t="s">
        <v>15</v>
      </c>
      <c r="C453" s="14"/>
      <c r="D453" s="14"/>
      <c r="E453" s="43"/>
      <c r="F453" s="36"/>
      <c r="G453" s="37">
        <f>SUM(G447:G452)</f>
        <v>0</v>
      </c>
      <c r="H453" s="191"/>
      <c r="I453" s="25"/>
      <c r="J453" s="25"/>
      <c r="K453" s="22"/>
      <c r="L453" s="76">
        <f>SUM(L447:L452)</f>
        <v>0</v>
      </c>
      <c r="M453" s="70">
        <f>SUM(M447:M452)</f>
        <v>0</v>
      </c>
      <c r="O453" s="137"/>
    </row>
    <row r="454" spans="1:15" s="4" customFormat="1" ht="12.75" customHeight="1">
      <c r="A454" s="108"/>
      <c r="B454" s="121" t="s">
        <v>491</v>
      </c>
      <c r="C454" s="108"/>
      <c r="D454" s="108"/>
      <c r="E454" s="109"/>
      <c r="F454" s="110"/>
      <c r="G454" s="103"/>
      <c r="H454" s="185"/>
      <c r="I454" s="111"/>
      <c r="J454" s="111"/>
      <c r="K454" s="117"/>
      <c r="L454" s="106"/>
      <c r="M454" s="118"/>
      <c r="O454" s="139"/>
    </row>
    <row r="455" spans="1:15" s="4" customFormat="1" ht="11.25">
      <c r="A455" s="11">
        <v>1</v>
      </c>
      <c r="B455" s="97" t="s">
        <v>165</v>
      </c>
      <c r="C455" s="9" t="s">
        <v>72</v>
      </c>
      <c r="D455" s="6" t="s">
        <v>16</v>
      </c>
      <c r="E455" s="42"/>
      <c r="F455" s="35">
        <v>15</v>
      </c>
      <c r="G455" s="35">
        <f aca="true" t="shared" si="22" ref="G455:G469">+E455*F455</f>
        <v>0</v>
      </c>
      <c r="H455" s="186"/>
      <c r="I455" s="24"/>
      <c r="J455" s="24"/>
      <c r="K455" s="11"/>
      <c r="L455" s="75"/>
      <c r="M455" s="69">
        <f aca="true" t="shared" si="23" ref="M455:M469">+G455*1.095</f>
        <v>0</v>
      </c>
      <c r="O455" s="139"/>
    </row>
    <row r="456" spans="1:15" s="4" customFormat="1" ht="11.25">
      <c r="A456" s="11">
        <v>2</v>
      </c>
      <c r="B456" s="97" t="s">
        <v>166</v>
      </c>
      <c r="C456" s="9" t="s">
        <v>72</v>
      </c>
      <c r="D456" s="6" t="s">
        <v>16</v>
      </c>
      <c r="E456" s="42"/>
      <c r="F456" s="35">
        <v>30</v>
      </c>
      <c r="G456" s="35">
        <f t="shared" si="22"/>
        <v>0</v>
      </c>
      <c r="H456" s="186"/>
      <c r="I456" s="24"/>
      <c r="J456" s="24"/>
      <c r="K456" s="11"/>
      <c r="L456" s="75"/>
      <c r="M456" s="69">
        <f t="shared" si="23"/>
        <v>0</v>
      </c>
      <c r="O456" s="139"/>
    </row>
    <row r="457" spans="1:15" s="4" customFormat="1" ht="22.5">
      <c r="A457" s="11">
        <v>3</v>
      </c>
      <c r="B457" s="97" t="s">
        <v>255</v>
      </c>
      <c r="C457" s="9" t="s">
        <v>31</v>
      </c>
      <c r="D457" s="6" t="s">
        <v>16</v>
      </c>
      <c r="E457" s="42"/>
      <c r="F457" s="35">
        <v>40</v>
      </c>
      <c r="G457" s="35">
        <f t="shared" si="22"/>
        <v>0</v>
      </c>
      <c r="H457" s="186"/>
      <c r="I457" s="24"/>
      <c r="J457" s="24"/>
      <c r="K457" s="11"/>
      <c r="L457" s="75"/>
      <c r="M457" s="69">
        <f t="shared" si="23"/>
        <v>0</v>
      </c>
      <c r="O457" s="139"/>
    </row>
    <row r="458" spans="1:15" s="4" customFormat="1" ht="11.25">
      <c r="A458" s="11">
        <v>4</v>
      </c>
      <c r="B458" s="98" t="s">
        <v>368</v>
      </c>
      <c r="C458" s="9" t="s">
        <v>232</v>
      </c>
      <c r="D458" s="6" t="s">
        <v>12</v>
      </c>
      <c r="E458" s="42"/>
      <c r="F458" s="35">
        <v>600</v>
      </c>
      <c r="G458" s="35">
        <f t="shared" si="22"/>
        <v>0</v>
      </c>
      <c r="H458" s="186"/>
      <c r="I458" s="24"/>
      <c r="J458" s="24"/>
      <c r="K458" s="11"/>
      <c r="L458" s="75"/>
      <c r="M458" s="69">
        <f t="shared" si="23"/>
        <v>0</v>
      </c>
      <c r="O458" s="139"/>
    </row>
    <row r="459" spans="1:15" s="4" customFormat="1" ht="11.25">
      <c r="A459" s="11">
        <v>5</v>
      </c>
      <c r="B459" s="97" t="s">
        <v>256</v>
      </c>
      <c r="C459" s="9" t="s">
        <v>21</v>
      </c>
      <c r="D459" s="6" t="s">
        <v>16</v>
      </c>
      <c r="E459" s="42"/>
      <c r="F459" s="35">
        <v>50</v>
      </c>
      <c r="G459" s="35">
        <f t="shared" si="22"/>
        <v>0</v>
      </c>
      <c r="H459" s="186"/>
      <c r="I459" s="24"/>
      <c r="J459" s="24"/>
      <c r="K459" s="11"/>
      <c r="L459" s="75"/>
      <c r="M459" s="69">
        <f t="shared" si="23"/>
        <v>0</v>
      </c>
      <c r="O459" s="139"/>
    </row>
    <row r="460" spans="1:15" s="4" customFormat="1" ht="11.25">
      <c r="A460" s="11">
        <v>6</v>
      </c>
      <c r="B460" s="97" t="s">
        <v>191</v>
      </c>
      <c r="C460" s="9" t="s">
        <v>19</v>
      </c>
      <c r="D460" s="9" t="s">
        <v>16</v>
      </c>
      <c r="E460" s="45"/>
      <c r="F460" s="39">
        <v>3</v>
      </c>
      <c r="G460" s="35">
        <f t="shared" si="22"/>
        <v>0</v>
      </c>
      <c r="H460" s="186"/>
      <c r="I460" s="24"/>
      <c r="J460" s="24"/>
      <c r="K460" s="11"/>
      <c r="L460" s="75"/>
      <c r="M460" s="69">
        <f t="shared" si="23"/>
        <v>0</v>
      </c>
      <c r="O460" s="139"/>
    </row>
    <row r="461" spans="1:15" s="4" customFormat="1" ht="11.25">
      <c r="A461" s="11">
        <v>7</v>
      </c>
      <c r="B461" s="97" t="s">
        <v>192</v>
      </c>
      <c r="C461" s="9" t="s">
        <v>19</v>
      </c>
      <c r="D461" s="9" t="s">
        <v>16</v>
      </c>
      <c r="E461" s="45"/>
      <c r="F461" s="39">
        <v>3</v>
      </c>
      <c r="G461" s="35">
        <f t="shared" si="22"/>
        <v>0</v>
      </c>
      <c r="H461" s="186"/>
      <c r="I461" s="24"/>
      <c r="J461" s="24"/>
      <c r="K461" s="11"/>
      <c r="L461" s="75"/>
      <c r="M461" s="69">
        <f t="shared" si="23"/>
        <v>0</v>
      </c>
      <c r="O461" s="139"/>
    </row>
    <row r="462" spans="1:15" s="4" customFormat="1" ht="24" customHeight="1">
      <c r="A462" s="11">
        <v>8</v>
      </c>
      <c r="B462" s="97" t="s">
        <v>257</v>
      </c>
      <c r="C462" s="6" t="s">
        <v>540</v>
      </c>
      <c r="D462" s="6" t="s">
        <v>16</v>
      </c>
      <c r="E462" s="42"/>
      <c r="F462" s="35">
        <v>90</v>
      </c>
      <c r="G462" s="35">
        <f t="shared" si="22"/>
        <v>0</v>
      </c>
      <c r="H462" s="186"/>
      <c r="I462" s="24"/>
      <c r="J462" s="24"/>
      <c r="K462" s="11"/>
      <c r="L462" s="75"/>
      <c r="M462" s="69">
        <f t="shared" si="23"/>
        <v>0</v>
      </c>
      <c r="O462" s="139"/>
    </row>
    <row r="463" spans="1:15" s="4" customFormat="1" ht="22.5">
      <c r="A463" s="11">
        <v>9</v>
      </c>
      <c r="B463" s="96" t="s">
        <v>222</v>
      </c>
      <c r="C463" s="6" t="s">
        <v>318</v>
      </c>
      <c r="D463" s="6" t="s">
        <v>16</v>
      </c>
      <c r="E463" s="42"/>
      <c r="F463" s="35">
        <v>4</v>
      </c>
      <c r="G463" s="35">
        <f>+E463*F463</f>
        <v>0</v>
      </c>
      <c r="H463" s="186"/>
      <c r="I463" s="24"/>
      <c r="J463" s="24"/>
      <c r="K463" s="11"/>
      <c r="L463" s="75"/>
      <c r="M463" s="69">
        <f>+G463*1.095</f>
        <v>0</v>
      </c>
      <c r="O463" s="139"/>
    </row>
    <row r="464" spans="1:15" s="4" customFormat="1" ht="22.5">
      <c r="A464" s="11">
        <v>10</v>
      </c>
      <c r="B464" s="97" t="s">
        <v>317</v>
      </c>
      <c r="C464" s="9" t="s">
        <v>318</v>
      </c>
      <c r="D464" s="9" t="s">
        <v>16</v>
      </c>
      <c r="E464" s="45"/>
      <c r="F464" s="39">
        <v>4</v>
      </c>
      <c r="G464" s="39">
        <f>+E464*F464</f>
        <v>0</v>
      </c>
      <c r="H464" s="195"/>
      <c r="I464" s="119"/>
      <c r="J464" s="119"/>
      <c r="K464" s="11"/>
      <c r="L464" s="75"/>
      <c r="M464" s="69">
        <f>+G464*1.095</f>
        <v>0</v>
      </c>
      <c r="O464" s="139"/>
    </row>
    <row r="465" spans="1:15" s="4" customFormat="1" ht="15.75" customHeight="1">
      <c r="A465" s="11">
        <v>11</v>
      </c>
      <c r="B465" s="97" t="s">
        <v>377</v>
      </c>
      <c r="C465" s="6" t="s">
        <v>378</v>
      </c>
      <c r="D465" s="6" t="s">
        <v>16</v>
      </c>
      <c r="E465" s="42"/>
      <c r="F465" s="35">
        <v>80</v>
      </c>
      <c r="G465" s="35">
        <f t="shared" si="22"/>
        <v>0</v>
      </c>
      <c r="H465" s="186"/>
      <c r="I465" s="24"/>
      <c r="J465" s="24"/>
      <c r="K465" s="11"/>
      <c r="L465" s="75"/>
      <c r="M465" s="69">
        <f t="shared" si="23"/>
        <v>0</v>
      </c>
      <c r="O465" s="139"/>
    </row>
    <row r="466" spans="1:15" s="4" customFormat="1" ht="24" customHeight="1">
      <c r="A466" s="11">
        <v>12</v>
      </c>
      <c r="B466" s="97" t="s">
        <v>379</v>
      </c>
      <c r="C466" s="6" t="s">
        <v>380</v>
      </c>
      <c r="D466" s="6" t="s">
        <v>16</v>
      </c>
      <c r="E466" s="42"/>
      <c r="F466" s="35">
        <v>1.5</v>
      </c>
      <c r="G466" s="35">
        <f t="shared" si="22"/>
        <v>0</v>
      </c>
      <c r="H466" s="186"/>
      <c r="I466" s="24"/>
      <c r="J466" s="24"/>
      <c r="K466" s="11"/>
      <c r="L466" s="75"/>
      <c r="M466" s="69">
        <f t="shared" si="23"/>
        <v>0</v>
      </c>
      <c r="O466" s="139"/>
    </row>
    <row r="467" spans="1:15" s="4" customFormat="1" ht="24" customHeight="1">
      <c r="A467" s="11">
        <v>13</v>
      </c>
      <c r="B467" s="97" t="s">
        <v>381</v>
      </c>
      <c r="C467" s="6" t="s">
        <v>382</v>
      </c>
      <c r="D467" s="6" t="s">
        <v>16</v>
      </c>
      <c r="E467" s="42"/>
      <c r="F467" s="35">
        <v>3</v>
      </c>
      <c r="G467" s="35">
        <f t="shared" si="22"/>
        <v>0</v>
      </c>
      <c r="H467" s="186"/>
      <c r="I467" s="24"/>
      <c r="J467" s="24"/>
      <c r="K467" s="11"/>
      <c r="L467" s="75"/>
      <c r="M467" s="69">
        <f t="shared" si="23"/>
        <v>0</v>
      </c>
      <c r="O467" s="139"/>
    </row>
    <row r="468" spans="1:15" s="4" customFormat="1" ht="24" customHeight="1">
      <c r="A468" s="11">
        <v>14</v>
      </c>
      <c r="B468" s="97" t="s">
        <v>397</v>
      </c>
      <c r="C468" s="6" t="s">
        <v>398</v>
      </c>
      <c r="D468" s="6" t="s">
        <v>16</v>
      </c>
      <c r="E468" s="42"/>
      <c r="F468" s="35">
        <v>40</v>
      </c>
      <c r="G468" s="35">
        <f t="shared" si="22"/>
        <v>0</v>
      </c>
      <c r="H468" s="186"/>
      <c r="I468" s="24"/>
      <c r="J468" s="24"/>
      <c r="K468" s="11"/>
      <c r="L468" s="75"/>
      <c r="M468" s="69">
        <f t="shared" si="23"/>
        <v>0</v>
      </c>
      <c r="O468" s="139"/>
    </row>
    <row r="469" spans="1:15" s="4" customFormat="1" ht="24" customHeight="1">
      <c r="A469" s="11">
        <v>15</v>
      </c>
      <c r="B469" s="97" t="s">
        <v>385</v>
      </c>
      <c r="C469" s="6" t="s">
        <v>386</v>
      </c>
      <c r="D469" s="6" t="s">
        <v>16</v>
      </c>
      <c r="E469" s="42"/>
      <c r="F469" s="35">
        <v>25</v>
      </c>
      <c r="G469" s="35">
        <f t="shared" si="22"/>
        <v>0</v>
      </c>
      <c r="H469" s="186"/>
      <c r="I469" s="24"/>
      <c r="J469" s="24"/>
      <c r="K469" s="11"/>
      <c r="L469" s="75"/>
      <c r="M469" s="69">
        <f t="shared" si="23"/>
        <v>0</v>
      </c>
      <c r="O469" s="139"/>
    </row>
    <row r="470" spans="1:15" s="3" customFormat="1" ht="12" customHeight="1">
      <c r="A470" s="67"/>
      <c r="B470" s="29" t="s">
        <v>15</v>
      </c>
      <c r="C470" s="14"/>
      <c r="D470" s="14"/>
      <c r="E470" s="43"/>
      <c r="F470" s="36"/>
      <c r="G470" s="37">
        <f>SUM(G455:G469)</f>
        <v>0</v>
      </c>
      <c r="H470" s="191"/>
      <c r="I470" s="25"/>
      <c r="J470" s="25"/>
      <c r="K470" s="22"/>
      <c r="L470" s="76">
        <f>SUM(L455:L469)</f>
        <v>0</v>
      </c>
      <c r="M470" s="70">
        <f>SUM(M455:M469)</f>
        <v>0</v>
      </c>
      <c r="O470" s="137"/>
    </row>
    <row r="471" spans="1:15" s="3" customFormat="1" ht="12.75" customHeight="1">
      <c r="A471" s="108"/>
      <c r="B471" s="121" t="s">
        <v>492</v>
      </c>
      <c r="C471" s="108"/>
      <c r="D471" s="108"/>
      <c r="E471" s="109"/>
      <c r="F471" s="110"/>
      <c r="G471" s="110"/>
      <c r="H471" s="185"/>
      <c r="I471" s="111"/>
      <c r="J471" s="111"/>
      <c r="K471" s="112"/>
      <c r="L471" s="113"/>
      <c r="M471" s="114"/>
      <c r="O471" s="137"/>
    </row>
    <row r="472" spans="1:15" s="3" customFormat="1" ht="12.75" customHeight="1">
      <c r="A472" s="11">
        <v>1</v>
      </c>
      <c r="B472" s="97" t="s">
        <v>369</v>
      </c>
      <c r="C472" s="231" t="s">
        <v>557</v>
      </c>
      <c r="D472" s="6" t="s">
        <v>16</v>
      </c>
      <c r="E472" s="42"/>
      <c r="F472" s="35">
        <v>30</v>
      </c>
      <c r="G472" s="35">
        <f aca="true" t="shared" si="24" ref="G472:G485">+E472*F472</f>
        <v>0</v>
      </c>
      <c r="H472" s="186"/>
      <c r="I472" s="24"/>
      <c r="J472" s="24"/>
      <c r="K472" s="11"/>
      <c r="L472" s="75"/>
      <c r="M472" s="69">
        <f aca="true" t="shared" si="25" ref="M472:M485">+G472*1.095</f>
        <v>0</v>
      </c>
      <c r="O472" s="137"/>
    </row>
    <row r="473" spans="1:15" s="3" customFormat="1" ht="12.75" customHeight="1">
      <c r="A473" s="11">
        <v>2</v>
      </c>
      <c r="B473" s="97" t="s">
        <v>370</v>
      </c>
      <c r="C473" s="6" t="s">
        <v>371</v>
      </c>
      <c r="D473" s="6" t="s">
        <v>16</v>
      </c>
      <c r="E473" s="42"/>
      <c r="F473" s="35">
        <v>60</v>
      </c>
      <c r="G473" s="35">
        <f t="shared" si="24"/>
        <v>0</v>
      </c>
      <c r="H473" s="186"/>
      <c r="I473" s="24"/>
      <c r="J473" s="24"/>
      <c r="K473" s="11"/>
      <c r="L473" s="75"/>
      <c r="M473" s="69">
        <f t="shared" si="25"/>
        <v>0</v>
      </c>
      <c r="O473" s="137"/>
    </row>
    <row r="474" spans="1:15" s="3" customFormat="1" ht="12.75" customHeight="1">
      <c r="A474" s="11">
        <v>3</v>
      </c>
      <c r="B474" s="97" t="s">
        <v>372</v>
      </c>
      <c r="C474" s="6" t="s">
        <v>31</v>
      </c>
      <c r="D474" s="6" t="s">
        <v>16</v>
      </c>
      <c r="E474" s="42"/>
      <c r="F474" s="35">
        <v>90</v>
      </c>
      <c r="G474" s="35">
        <f t="shared" si="24"/>
        <v>0</v>
      </c>
      <c r="H474" s="186"/>
      <c r="I474" s="24"/>
      <c r="J474" s="24"/>
      <c r="K474" s="11"/>
      <c r="L474" s="75"/>
      <c r="M474" s="69">
        <f t="shared" si="25"/>
        <v>0</v>
      </c>
      <c r="O474" s="137"/>
    </row>
    <row r="475" spans="1:15" s="3" customFormat="1" ht="12.75" customHeight="1">
      <c r="A475" s="11">
        <v>4</v>
      </c>
      <c r="B475" s="97" t="s">
        <v>373</v>
      </c>
      <c r="C475" s="231" t="s">
        <v>30</v>
      </c>
      <c r="D475" s="6" t="s">
        <v>16</v>
      </c>
      <c r="E475" s="42"/>
      <c r="F475" s="35">
        <v>90</v>
      </c>
      <c r="G475" s="35">
        <f t="shared" si="24"/>
        <v>0</v>
      </c>
      <c r="H475" s="186"/>
      <c r="I475" s="24"/>
      <c r="J475" s="24"/>
      <c r="K475" s="11"/>
      <c r="L475" s="75"/>
      <c r="M475" s="69">
        <f t="shared" si="25"/>
        <v>0</v>
      </c>
      <c r="O475" s="137"/>
    </row>
    <row r="476" spans="1:15" s="3" customFormat="1" ht="12.75" customHeight="1">
      <c r="A476" s="11">
        <v>5</v>
      </c>
      <c r="B476" s="97" t="s">
        <v>393</v>
      </c>
      <c r="C476" s="6" t="s">
        <v>31</v>
      </c>
      <c r="D476" s="6" t="s">
        <v>16</v>
      </c>
      <c r="E476" s="42"/>
      <c r="F476" s="35">
        <v>500</v>
      </c>
      <c r="G476" s="35">
        <f t="shared" si="24"/>
        <v>0</v>
      </c>
      <c r="H476" s="186"/>
      <c r="I476" s="24"/>
      <c r="J476" s="24"/>
      <c r="K476" s="11"/>
      <c r="L476" s="75"/>
      <c r="M476" s="69">
        <f t="shared" si="25"/>
        <v>0</v>
      </c>
      <c r="O476" s="137"/>
    </row>
    <row r="477" spans="1:15" s="19" customFormat="1" ht="12.75" customHeight="1">
      <c r="A477" s="11">
        <v>6</v>
      </c>
      <c r="B477" s="97" t="s">
        <v>167</v>
      </c>
      <c r="C477" s="231" t="s">
        <v>205</v>
      </c>
      <c r="D477" s="9" t="s">
        <v>16</v>
      </c>
      <c r="E477" s="45"/>
      <c r="F477" s="39">
        <v>150</v>
      </c>
      <c r="G477" s="35">
        <f t="shared" si="24"/>
        <v>0</v>
      </c>
      <c r="H477" s="186"/>
      <c r="I477" s="24"/>
      <c r="J477" s="24"/>
      <c r="K477" s="11"/>
      <c r="L477" s="75"/>
      <c r="M477" s="69">
        <f t="shared" si="25"/>
        <v>0</v>
      </c>
      <c r="O477" s="141"/>
    </row>
    <row r="478" spans="1:15" s="4" customFormat="1" ht="11.25">
      <c r="A478" s="11">
        <v>7</v>
      </c>
      <c r="B478" s="97" t="s">
        <v>168</v>
      </c>
      <c r="C478" s="6" t="s">
        <v>20</v>
      </c>
      <c r="D478" s="6" t="s">
        <v>16</v>
      </c>
      <c r="E478" s="42"/>
      <c r="F478" s="35">
        <v>150</v>
      </c>
      <c r="G478" s="35">
        <f t="shared" si="24"/>
        <v>0</v>
      </c>
      <c r="H478" s="186"/>
      <c r="I478" s="24"/>
      <c r="J478" s="24"/>
      <c r="K478" s="11"/>
      <c r="L478" s="75"/>
      <c r="M478" s="69">
        <f t="shared" si="25"/>
        <v>0</v>
      </c>
      <c r="O478" s="139"/>
    </row>
    <row r="479" spans="1:15" s="4" customFormat="1" ht="11.25">
      <c r="A479" s="11">
        <v>8</v>
      </c>
      <c r="B479" s="97" t="s">
        <v>169</v>
      </c>
      <c r="C479" s="6" t="s">
        <v>19</v>
      </c>
      <c r="D479" s="6" t="s">
        <v>16</v>
      </c>
      <c r="E479" s="42"/>
      <c r="F479" s="35">
        <v>150</v>
      </c>
      <c r="G479" s="35">
        <f t="shared" si="24"/>
        <v>0</v>
      </c>
      <c r="H479" s="186"/>
      <c r="I479" s="24"/>
      <c r="J479" s="24"/>
      <c r="K479" s="11"/>
      <c r="L479" s="75"/>
      <c r="M479" s="69">
        <f t="shared" si="25"/>
        <v>0</v>
      </c>
      <c r="O479" s="139"/>
    </row>
    <row r="480" spans="1:15" s="4" customFormat="1" ht="11.25">
      <c r="A480" s="11">
        <v>9</v>
      </c>
      <c r="B480" s="97" t="s">
        <v>170</v>
      </c>
      <c r="C480" s="231" t="s">
        <v>205</v>
      </c>
      <c r="D480" s="6" t="s">
        <v>16</v>
      </c>
      <c r="E480" s="42"/>
      <c r="F480" s="35">
        <v>200</v>
      </c>
      <c r="G480" s="35">
        <f t="shared" si="24"/>
        <v>0</v>
      </c>
      <c r="H480" s="186"/>
      <c r="I480" s="24"/>
      <c r="J480" s="24"/>
      <c r="K480" s="11"/>
      <c r="L480" s="75"/>
      <c r="M480" s="69">
        <f t="shared" si="25"/>
        <v>0</v>
      </c>
      <c r="O480" s="139"/>
    </row>
    <row r="481" spans="1:15" s="4" customFormat="1" ht="11.25">
      <c r="A481" s="11">
        <v>10</v>
      </c>
      <c r="B481" s="97" t="s">
        <v>394</v>
      </c>
      <c r="C481" s="231" t="s">
        <v>558</v>
      </c>
      <c r="D481" s="6" t="s">
        <v>16</v>
      </c>
      <c r="E481" s="42"/>
      <c r="F481" s="35">
        <v>70</v>
      </c>
      <c r="G481" s="35">
        <f t="shared" si="24"/>
        <v>0</v>
      </c>
      <c r="H481" s="186"/>
      <c r="I481" s="24"/>
      <c r="J481" s="24"/>
      <c r="K481" s="11"/>
      <c r="L481" s="75"/>
      <c r="M481" s="69">
        <f t="shared" si="25"/>
        <v>0</v>
      </c>
      <c r="O481" s="139"/>
    </row>
    <row r="482" spans="1:15" s="4" customFormat="1" ht="11.25">
      <c r="A482" s="11">
        <v>11</v>
      </c>
      <c r="B482" s="97" t="s">
        <v>171</v>
      </c>
      <c r="C482" s="231" t="s">
        <v>73</v>
      </c>
      <c r="D482" s="6" t="s">
        <v>16</v>
      </c>
      <c r="E482" s="42"/>
      <c r="F482" s="35">
        <v>90</v>
      </c>
      <c r="G482" s="35">
        <f t="shared" si="24"/>
        <v>0</v>
      </c>
      <c r="H482" s="186"/>
      <c r="I482" s="24"/>
      <c r="J482" s="24"/>
      <c r="K482" s="11"/>
      <c r="L482" s="75"/>
      <c r="M482" s="69">
        <f t="shared" si="25"/>
        <v>0</v>
      </c>
      <c r="O482" s="139"/>
    </row>
    <row r="483" spans="1:15" s="4" customFormat="1" ht="11.25">
      <c r="A483" s="11">
        <v>12</v>
      </c>
      <c r="B483" s="97" t="s">
        <v>172</v>
      </c>
      <c r="C483" s="6" t="s">
        <v>33</v>
      </c>
      <c r="D483" s="6" t="s">
        <v>16</v>
      </c>
      <c r="E483" s="42"/>
      <c r="F483" s="35">
        <v>150</v>
      </c>
      <c r="G483" s="35">
        <f t="shared" si="24"/>
        <v>0</v>
      </c>
      <c r="H483" s="186"/>
      <c r="I483" s="24"/>
      <c r="J483" s="24"/>
      <c r="K483" s="11"/>
      <c r="L483" s="75"/>
      <c r="M483" s="69">
        <f t="shared" si="25"/>
        <v>0</v>
      </c>
      <c r="O483" s="139"/>
    </row>
    <row r="484" spans="1:15" s="4" customFormat="1" ht="11.25">
      <c r="A484" s="11">
        <v>13</v>
      </c>
      <c r="B484" s="97" t="s">
        <v>396</v>
      </c>
      <c r="C484" s="6" t="s">
        <v>337</v>
      </c>
      <c r="D484" s="6" t="s">
        <v>16</v>
      </c>
      <c r="E484" s="42"/>
      <c r="F484" s="35">
        <v>100</v>
      </c>
      <c r="G484" s="35">
        <f t="shared" si="24"/>
        <v>0</v>
      </c>
      <c r="H484" s="186"/>
      <c r="I484" s="24"/>
      <c r="J484" s="24"/>
      <c r="K484" s="11"/>
      <c r="L484" s="75"/>
      <c r="M484" s="69">
        <f t="shared" si="25"/>
        <v>0</v>
      </c>
      <c r="O484" s="139"/>
    </row>
    <row r="485" spans="1:15" s="4" customFormat="1" ht="11.25">
      <c r="A485" s="11">
        <v>14</v>
      </c>
      <c r="B485" s="97" t="s">
        <v>395</v>
      </c>
      <c r="C485" s="6" t="s">
        <v>72</v>
      </c>
      <c r="D485" s="6" t="s">
        <v>16</v>
      </c>
      <c r="E485" s="42"/>
      <c r="F485" s="35">
        <v>100</v>
      </c>
      <c r="G485" s="35">
        <f t="shared" si="24"/>
        <v>0</v>
      </c>
      <c r="H485" s="186"/>
      <c r="I485" s="24"/>
      <c r="J485" s="24"/>
      <c r="K485" s="11"/>
      <c r="L485" s="75"/>
      <c r="M485" s="69">
        <f t="shared" si="25"/>
        <v>0</v>
      </c>
      <c r="O485" s="139"/>
    </row>
    <row r="486" spans="1:15" s="3" customFormat="1" ht="12" customHeight="1">
      <c r="A486" s="67"/>
      <c r="B486" s="29" t="s">
        <v>15</v>
      </c>
      <c r="C486" s="14"/>
      <c r="D486" s="14"/>
      <c r="E486" s="43"/>
      <c r="F486" s="36"/>
      <c r="G486" s="37">
        <f>SUM(G472:G485)</f>
        <v>0</v>
      </c>
      <c r="H486" s="191"/>
      <c r="I486" s="25"/>
      <c r="J486" s="25"/>
      <c r="K486" s="22"/>
      <c r="L486" s="76">
        <f>SUM(L472:L485)</f>
        <v>0</v>
      </c>
      <c r="M486" s="70">
        <f>SUM(M472:M485)</f>
        <v>0</v>
      </c>
      <c r="O486" s="137"/>
    </row>
    <row r="488" spans="12:16" ht="9" customHeight="1">
      <c r="L488" s="207"/>
      <c r="M488" s="208"/>
      <c r="O488" s="209"/>
      <c r="P488" s="209"/>
    </row>
    <row r="489" spans="12:16" ht="12.75" hidden="1">
      <c r="L489" s="207"/>
      <c r="M489" s="208"/>
      <c r="O489" s="209"/>
      <c r="P489" s="209"/>
    </row>
    <row r="490" spans="1:16" ht="12.75" customHeight="1">
      <c r="A490" s="234"/>
      <c r="B490" s="235"/>
      <c r="C490" s="235"/>
      <c r="D490" s="235"/>
      <c r="E490" s="235"/>
      <c r="F490" s="235"/>
      <c r="G490" s="235"/>
      <c r="H490" s="235"/>
      <c r="I490" s="235"/>
      <c r="J490" s="235"/>
      <c r="K490" s="235"/>
      <c r="L490" s="235"/>
      <c r="M490" s="235"/>
      <c r="O490" s="209"/>
      <c r="P490" s="209"/>
    </row>
    <row r="491" spans="1:16" ht="12.75" customHeight="1">
      <c r="A491" s="235"/>
      <c r="B491" s="235"/>
      <c r="C491" s="235"/>
      <c r="D491" s="235"/>
      <c r="E491" s="235"/>
      <c r="F491" s="235"/>
      <c r="G491" s="235"/>
      <c r="H491" s="235"/>
      <c r="I491" s="235"/>
      <c r="J491" s="235"/>
      <c r="K491" s="235"/>
      <c r="L491" s="235"/>
      <c r="M491" s="235"/>
      <c r="O491" s="209"/>
      <c r="P491" s="209"/>
    </row>
    <row r="492" spans="1:16" s="210" customFormat="1" ht="70.5" customHeight="1">
      <c r="A492" s="236" t="s">
        <v>543</v>
      </c>
      <c r="B492" s="236"/>
      <c r="C492" s="236"/>
      <c r="D492" s="236"/>
      <c r="E492" s="236"/>
      <c r="F492" s="236"/>
      <c r="G492" s="236"/>
      <c r="H492" s="236"/>
      <c r="I492" s="236"/>
      <c r="J492" s="236"/>
      <c r="K492" s="236"/>
      <c r="L492" s="236"/>
      <c r="M492" s="236"/>
      <c r="O492" s="211"/>
      <c r="P492" s="211"/>
    </row>
    <row r="493" spans="1:16" s="210" customFormat="1" ht="12">
      <c r="A493" s="212"/>
      <c r="B493" s="213"/>
      <c r="C493" s="214"/>
      <c r="D493" s="214"/>
      <c r="E493" s="215"/>
      <c r="F493" s="216"/>
      <c r="G493" s="214"/>
      <c r="H493" s="214"/>
      <c r="I493" s="214"/>
      <c r="J493" s="214"/>
      <c r="K493" s="214"/>
      <c r="L493" s="217"/>
      <c r="M493" s="214"/>
      <c r="O493" s="211"/>
      <c r="P493" s="211"/>
    </row>
    <row r="494" spans="1:16" s="210" customFormat="1" ht="12.75">
      <c r="A494" s="245" t="s">
        <v>523</v>
      </c>
      <c r="B494" s="245"/>
      <c r="C494" s="245"/>
      <c r="D494" s="245"/>
      <c r="E494" s="245"/>
      <c r="F494" s="245"/>
      <c r="G494" s="245"/>
      <c r="H494" s="245"/>
      <c r="I494" s="245"/>
      <c r="J494" s="245"/>
      <c r="K494" s="245"/>
      <c r="L494" s="245"/>
      <c r="M494" s="245"/>
      <c r="O494" s="211"/>
      <c r="P494" s="211"/>
    </row>
    <row r="495" spans="1:16" s="210" customFormat="1" ht="12">
      <c r="A495" s="212"/>
      <c r="B495" s="213"/>
      <c r="C495" s="214"/>
      <c r="D495" s="214"/>
      <c r="E495" s="215"/>
      <c r="F495" s="216"/>
      <c r="G495" s="214"/>
      <c r="H495" s="214"/>
      <c r="I495" s="214"/>
      <c r="J495" s="214"/>
      <c r="K495" s="214"/>
      <c r="L495" s="217"/>
      <c r="M495" s="214"/>
      <c r="O495" s="211"/>
      <c r="P495" s="211"/>
    </row>
    <row r="496" spans="1:16" s="210" customFormat="1" ht="30" customHeight="1">
      <c r="A496" s="236" t="s">
        <v>524</v>
      </c>
      <c r="B496" s="236"/>
      <c r="C496" s="236"/>
      <c r="D496" s="236"/>
      <c r="E496" s="236"/>
      <c r="F496" s="236"/>
      <c r="G496" s="236"/>
      <c r="H496" s="236"/>
      <c r="I496" s="236"/>
      <c r="J496" s="236"/>
      <c r="K496" s="236"/>
      <c r="L496" s="236"/>
      <c r="M496" s="236"/>
      <c r="O496" s="211"/>
      <c r="P496" s="211"/>
    </row>
    <row r="497" spans="1:16" ht="12.75">
      <c r="A497" s="223"/>
      <c r="B497" s="224"/>
      <c r="C497" s="225"/>
      <c r="D497" s="225"/>
      <c r="E497" s="226"/>
      <c r="F497" s="227"/>
      <c r="G497" s="227"/>
      <c r="H497" s="228"/>
      <c r="I497" s="228"/>
      <c r="J497" s="228"/>
      <c r="K497" s="223"/>
      <c r="L497" s="229"/>
      <c r="M497" s="230"/>
      <c r="O497" s="209"/>
      <c r="P497" s="209"/>
    </row>
    <row r="498" spans="1:16" ht="12.75">
      <c r="A498" s="241" t="s">
        <v>542</v>
      </c>
      <c r="B498" s="241"/>
      <c r="C498" s="241"/>
      <c r="D498" s="241"/>
      <c r="E498" s="241"/>
      <c r="F498" s="241"/>
      <c r="G498" s="241"/>
      <c r="H498" s="241"/>
      <c r="I498" s="241"/>
      <c r="J498" s="241"/>
      <c r="K498" s="241"/>
      <c r="L498" s="241"/>
      <c r="M498" s="241"/>
      <c r="O498" s="209"/>
      <c r="P498" s="209"/>
    </row>
    <row r="499" spans="1:16" ht="39" customHeight="1">
      <c r="A499" s="241"/>
      <c r="B499" s="241"/>
      <c r="C499" s="241"/>
      <c r="D499" s="241"/>
      <c r="E499" s="241"/>
      <c r="F499" s="241"/>
      <c r="G499" s="241"/>
      <c r="H499" s="241"/>
      <c r="I499" s="241"/>
      <c r="J499" s="241"/>
      <c r="K499" s="241"/>
      <c r="L499" s="241"/>
      <c r="M499" s="241"/>
      <c r="O499" s="209"/>
      <c r="P499" s="209"/>
    </row>
    <row r="500" spans="1:16" ht="12.75" customHeight="1" hidden="1">
      <c r="A500" s="241"/>
      <c r="B500" s="241"/>
      <c r="C500" s="241"/>
      <c r="D500" s="241"/>
      <c r="E500" s="241"/>
      <c r="F500" s="241"/>
      <c r="G500" s="241"/>
      <c r="H500" s="241"/>
      <c r="I500" s="241"/>
      <c r="J500" s="241"/>
      <c r="K500" s="241"/>
      <c r="L500" s="241"/>
      <c r="M500" s="241"/>
      <c r="O500" s="209"/>
      <c r="P500" s="209"/>
    </row>
    <row r="501" spans="1:16" ht="12.75" customHeight="1" hidden="1">
      <c r="A501" s="241"/>
      <c r="B501" s="241"/>
      <c r="C501" s="241"/>
      <c r="D501" s="241"/>
      <c r="E501" s="241"/>
      <c r="F501" s="241"/>
      <c r="G501" s="241"/>
      <c r="H501" s="241"/>
      <c r="I501" s="241"/>
      <c r="J501" s="241"/>
      <c r="K501" s="241"/>
      <c r="L501" s="241"/>
      <c r="M501" s="241"/>
      <c r="O501" s="209"/>
      <c r="P501" s="209"/>
    </row>
    <row r="502" spans="1:16" ht="12.75" customHeight="1" hidden="1">
      <c r="A502" s="241"/>
      <c r="B502" s="241"/>
      <c r="C502" s="241"/>
      <c r="D502" s="241"/>
      <c r="E502" s="241"/>
      <c r="F502" s="241"/>
      <c r="G502" s="241"/>
      <c r="H502" s="241"/>
      <c r="I502" s="241"/>
      <c r="J502" s="241"/>
      <c r="K502" s="241"/>
      <c r="L502" s="241"/>
      <c r="M502" s="241"/>
      <c r="O502" s="209"/>
      <c r="P502" s="209"/>
    </row>
    <row r="503" spans="1:16" ht="12.75" customHeight="1" hidden="1">
      <c r="A503" s="241"/>
      <c r="B503" s="241"/>
      <c r="C503" s="241"/>
      <c r="D503" s="241"/>
      <c r="E503" s="241"/>
      <c r="F503" s="241"/>
      <c r="G503" s="241"/>
      <c r="H503" s="241"/>
      <c r="I503" s="241"/>
      <c r="J503" s="241"/>
      <c r="K503" s="241"/>
      <c r="L503" s="241"/>
      <c r="M503" s="241"/>
      <c r="O503" s="209"/>
      <c r="P503" s="209"/>
    </row>
  </sheetData>
  <sheetProtection/>
  <mergeCells count="21">
    <mergeCell ref="A494:M494"/>
    <mergeCell ref="A496:M496"/>
    <mergeCell ref="A267:M267"/>
    <mergeCell ref="A118:M118"/>
    <mergeCell ref="A130:M130"/>
    <mergeCell ref="A194:M194"/>
    <mergeCell ref="A498:M503"/>
    <mergeCell ref="A3:M3"/>
    <mergeCell ref="A79:M79"/>
    <mergeCell ref="A117:M117"/>
    <mergeCell ref="A129:M129"/>
    <mergeCell ref="A4:M4"/>
    <mergeCell ref="A80:M80"/>
    <mergeCell ref="A490:M491"/>
    <mergeCell ref="A492:M492"/>
    <mergeCell ref="A233:M233"/>
    <mergeCell ref="A195:M195"/>
    <mergeCell ref="A232:M232"/>
    <mergeCell ref="A339:M339"/>
    <mergeCell ref="A268:M268"/>
    <mergeCell ref="A340:M340"/>
  </mergeCells>
  <printOptions horizontalCentered="1" verticalCentered="1"/>
  <pageMargins left="0.1968503937007874" right="0.1968503937007874" top="0.7874015748031497" bottom="0.7874015748031497" header="0.5118110236220472" footer="0.5118110236220472"/>
  <pageSetup fitToHeight="0" orientation="landscape" paperSize="9" scale="75" r:id="rId2"/>
  <headerFooter alignWithMargins="0">
    <oddHeader>&amp;LObrazec 5.2. - popis živil&amp;COŠ Staneta Žegarja Lipnica - sukcesivna dobava živil v obdobju od 01.02.2022 do 31.01.2023</oddHeader>
    <oddFooter>&amp;L&amp;8Zavedamo se, da variantne ponudve niso dovoljene in izjavljamo, da naša ponudba v celoti izpolnjuje zahteve naročnika.&amp;C
                         &amp;P&amp;R
ŽIG IN PODPIS_____________</oddFooter>
  </headerFooter>
  <rowBreaks count="15" manualBreakCount="15">
    <brk id="30" max="12" man="1"/>
    <brk id="63" max="12" man="1"/>
    <brk id="78" max="12" man="1"/>
    <brk id="116" max="12" man="1"/>
    <brk id="128" max="12" man="1"/>
    <brk id="165" max="12" man="1"/>
    <brk id="201" max="12" man="1"/>
    <brk id="231" max="12" man="1"/>
    <brk id="266" max="12" man="1"/>
    <brk id="297" max="12" man="1"/>
    <brk id="338" max="12" man="1"/>
    <brk id="371" max="12" man="1"/>
    <brk id="409" max="12" man="1"/>
    <brk id="445" max="12" man="1"/>
    <brk id="470" max="12" man="1"/>
  </rowBreaks>
  <drawing r:id="rId1"/>
</worksheet>
</file>

<file path=xl/worksheets/sheet2.xml><?xml version="1.0" encoding="utf-8"?>
<worksheet xmlns="http://schemas.openxmlformats.org/spreadsheetml/2006/main" xmlns:r="http://schemas.openxmlformats.org/officeDocument/2006/relationships">
  <dimension ref="A1:G112"/>
  <sheetViews>
    <sheetView zoomScalePageLayoutView="0" workbookViewId="0" topLeftCell="A7">
      <selection activeCell="G19" sqref="G19"/>
    </sheetView>
  </sheetViews>
  <sheetFormatPr defaultColWidth="11.421875" defaultRowHeight="12.75"/>
  <cols>
    <col min="1" max="1" width="5.140625" style="82" customWidth="1"/>
    <col min="2" max="2" width="60.57421875" style="82" customWidth="1"/>
    <col min="3" max="3" width="12.7109375" style="82" customWidth="1"/>
    <col min="4" max="4" width="19.28125" style="82" customWidth="1"/>
    <col min="5" max="5" width="9.140625" style="82" customWidth="1"/>
    <col min="6" max="6" width="16.00390625" style="82" customWidth="1"/>
    <col min="7" max="7" width="15.28125" style="82" customWidth="1"/>
    <col min="8" max="16384" width="11.421875" style="82" customWidth="1"/>
  </cols>
  <sheetData>
    <row r="1" spans="1:3" ht="15">
      <c r="A1" s="80"/>
      <c r="B1" s="81" t="s">
        <v>55</v>
      </c>
      <c r="C1" s="81"/>
    </row>
    <row r="2" spans="1:3" ht="14.25">
      <c r="A2" s="80"/>
      <c r="B2" s="83"/>
      <c r="C2" s="83"/>
    </row>
    <row r="3" spans="1:3" ht="14.25">
      <c r="A3" s="80"/>
      <c r="B3" s="83" t="s">
        <v>56</v>
      </c>
      <c r="C3" s="83"/>
    </row>
    <row r="4" spans="1:3" ht="14.25">
      <c r="A4" s="80"/>
      <c r="B4" s="83"/>
      <c r="C4" s="83"/>
    </row>
    <row r="5" spans="1:3" ht="14.25">
      <c r="A5" s="80"/>
      <c r="B5" s="83"/>
      <c r="C5" s="83"/>
    </row>
    <row r="6" spans="1:4" ht="14.25">
      <c r="A6" s="80"/>
      <c r="B6" s="83" t="s">
        <v>57</v>
      </c>
      <c r="C6" s="83"/>
      <c r="D6" s="83" t="s">
        <v>69</v>
      </c>
    </row>
    <row r="7" spans="1:4" ht="14.25">
      <c r="A7" s="80"/>
      <c r="B7" s="83" t="s">
        <v>58</v>
      </c>
      <c r="C7" s="83"/>
      <c r="D7" s="83" t="s">
        <v>59</v>
      </c>
    </row>
    <row r="8" spans="1:4" ht="14.25">
      <c r="A8" s="80"/>
      <c r="B8" s="83"/>
      <c r="C8" s="83"/>
      <c r="D8" s="83"/>
    </row>
    <row r="9" spans="1:4" ht="14.25">
      <c r="A9" s="80"/>
      <c r="B9" s="83"/>
      <c r="C9" s="83"/>
      <c r="D9" s="83"/>
    </row>
    <row r="10" spans="1:4" ht="15">
      <c r="A10" s="80"/>
      <c r="B10" s="249" t="s">
        <v>60</v>
      </c>
      <c r="C10" s="246"/>
      <c r="D10" s="246"/>
    </row>
    <row r="11" spans="1:4" ht="15">
      <c r="A11" s="80"/>
      <c r="B11" s="250" t="s">
        <v>61</v>
      </c>
      <c r="C11" s="251"/>
      <c r="D11" s="251"/>
    </row>
    <row r="12" spans="1:4" ht="15">
      <c r="A12" s="80"/>
      <c r="B12" s="250" t="s">
        <v>62</v>
      </c>
      <c r="C12" s="251"/>
      <c r="D12" s="251"/>
    </row>
    <row r="13" spans="1:4" ht="15">
      <c r="A13" s="80"/>
      <c r="B13" s="250" t="s">
        <v>480</v>
      </c>
      <c r="C13" s="251"/>
      <c r="D13" s="251"/>
    </row>
    <row r="14" spans="1:4" ht="28.5" customHeight="1">
      <c r="A14" s="80"/>
      <c r="B14" s="249" t="s">
        <v>63</v>
      </c>
      <c r="C14" s="251"/>
      <c r="D14" s="251"/>
    </row>
    <row r="15" spans="1:4" ht="14.25">
      <c r="A15" s="80"/>
      <c r="B15" s="252" t="s">
        <v>541</v>
      </c>
      <c r="C15" s="251"/>
      <c r="D15" s="251"/>
    </row>
    <row r="16" spans="1:4" ht="29.25" customHeight="1">
      <c r="A16" s="80"/>
      <c r="B16" s="253" t="s">
        <v>481</v>
      </c>
      <c r="C16" s="246"/>
      <c r="D16" s="246"/>
    </row>
    <row r="17" spans="1:4" ht="14.25">
      <c r="A17" s="80"/>
      <c r="B17" s="80"/>
      <c r="C17" s="80"/>
      <c r="D17" s="84"/>
    </row>
    <row r="18" spans="1:4" ht="14.25">
      <c r="A18" s="80"/>
      <c r="B18" s="80"/>
      <c r="C18" s="80"/>
      <c r="D18" s="84"/>
    </row>
    <row r="19" spans="1:4" ht="57">
      <c r="A19" s="80"/>
      <c r="B19" s="85" t="s">
        <v>64</v>
      </c>
      <c r="C19" s="86" t="s">
        <v>65</v>
      </c>
      <c r="D19" s="87" t="s">
        <v>66</v>
      </c>
    </row>
    <row r="20" spans="1:4" ht="15">
      <c r="A20" s="80"/>
      <c r="B20" s="88" t="s">
        <v>50</v>
      </c>
      <c r="C20" s="86"/>
      <c r="D20" s="89"/>
    </row>
    <row r="21" spans="2:4" s="80" customFormat="1" ht="14.25">
      <c r="B21" s="181" t="s">
        <v>503</v>
      </c>
      <c r="C21" s="148">
        <f>+'OBRAZEC 5.2.'!L7</f>
        <v>0</v>
      </c>
      <c r="D21" s="89">
        <f>+'OBRAZEC 5.2.'!M7</f>
        <v>0</v>
      </c>
    </row>
    <row r="22" spans="2:4" s="80" customFormat="1" ht="14.25">
      <c r="B22" s="181" t="s">
        <v>504</v>
      </c>
      <c r="C22" s="148">
        <f>+'OBRAZEC 5.2.'!L11</f>
        <v>0</v>
      </c>
      <c r="D22" s="89">
        <f>+'OBRAZEC 5.2.'!M11</f>
        <v>0</v>
      </c>
    </row>
    <row r="23" spans="2:4" s="80" customFormat="1" ht="14.25">
      <c r="B23" s="181" t="s">
        <v>455</v>
      </c>
      <c r="C23" s="148">
        <f>+'OBRAZEC 5.2.'!L14</f>
        <v>0</v>
      </c>
      <c r="D23" s="89">
        <f>+'OBRAZEC 5.2.'!M14</f>
        <v>0</v>
      </c>
    </row>
    <row r="24" spans="2:4" s="80" customFormat="1" ht="14.25">
      <c r="B24" s="181" t="s">
        <v>208</v>
      </c>
      <c r="C24" s="148">
        <f>+'OBRAZEC 5.2.'!L17</f>
        <v>0</v>
      </c>
      <c r="D24" s="89">
        <f>+'OBRAZEC 5.2.'!M17</f>
        <v>0</v>
      </c>
    </row>
    <row r="25" spans="2:4" s="80" customFormat="1" ht="14.25">
      <c r="B25" s="181" t="s">
        <v>505</v>
      </c>
      <c r="C25" s="148">
        <f>+'OBRAZEC 5.2.'!L25</f>
        <v>0</v>
      </c>
      <c r="D25" s="89">
        <f>+'OBRAZEC 5.2.'!M25</f>
        <v>0</v>
      </c>
    </row>
    <row r="26" spans="2:4" s="80" customFormat="1" ht="14.25">
      <c r="B26" s="181" t="s">
        <v>506</v>
      </c>
      <c r="C26" s="148">
        <f>+'OBRAZEC 5.2.'!L30</f>
        <v>0</v>
      </c>
      <c r="D26" s="89">
        <f>+'OBRAZEC 5.2.'!M30</f>
        <v>0</v>
      </c>
    </row>
    <row r="27" spans="2:4" s="80" customFormat="1" ht="14.25">
      <c r="B27" s="181" t="s">
        <v>507</v>
      </c>
      <c r="C27" s="148">
        <f>+'OBRAZEC 5.2.'!L33</f>
        <v>0</v>
      </c>
      <c r="D27" s="89">
        <f>+'OBRAZEC 5.2.'!M33</f>
        <v>0</v>
      </c>
    </row>
    <row r="28" spans="2:4" s="80" customFormat="1" ht="14.25">
      <c r="B28" s="181" t="s">
        <v>508</v>
      </c>
      <c r="C28" s="148">
        <f>+'OBRAZEC 5.2.'!L36</f>
        <v>0</v>
      </c>
      <c r="D28" s="89">
        <f>+'OBRAZEC 5.2.'!M36</f>
        <v>0</v>
      </c>
    </row>
    <row r="29" spans="2:4" s="80" customFormat="1" ht="14.25">
      <c r="B29" s="181" t="s">
        <v>457</v>
      </c>
      <c r="C29" s="148">
        <f>+'OBRAZEC 5.2.'!L39</f>
        <v>0</v>
      </c>
      <c r="D29" s="89">
        <f>+'OBRAZEC 5.2.'!M39</f>
        <v>0</v>
      </c>
    </row>
    <row r="30" spans="2:4" s="80" customFormat="1" ht="14.25">
      <c r="B30" s="181" t="s">
        <v>500</v>
      </c>
      <c r="C30" s="148">
        <f>+'OBRAZEC 5.2.'!L42</f>
        <v>0</v>
      </c>
      <c r="D30" s="89">
        <f>+'OBRAZEC 5.2.'!M42</f>
        <v>0</v>
      </c>
    </row>
    <row r="31" spans="2:4" s="80" customFormat="1" ht="14.25">
      <c r="B31" s="181" t="s">
        <v>444</v>
      </c>
      <c r="C31" s="148">
        <f>+'OBRAZEC 5.2.'!L45</f>
        <v>0</v>
      </c>
      <c r="D31" s="89">
        <f>+'OBRAZEC 5.2.'!M45</f>
        <v>0</v>
      </c>
    </row>
    <row r="32" spans="2:4" s="80" customFormat="1" ht="14.25">
      <c r="B32" s="181" t="s">
        <v>509</v>
      </c>
      <c r="C32" s="148">
        <f>+'OBRAZEC 5.2.'!L49</f>
        <v>0</v>
      </c>
      <c r="D32" s="89">
        <f>+'OBRAZEC 5.2.'!M49</f>
        <v>0</v>
      </c>
    </row>
    <row r="33" spans="2:4" s="80" customFormat="1" ht="14.25">
      <c r="B33" s="181" t="s">
        <v>445</v>
      </c>
      <c r="C33" s="148">
        <f>+'OBRAZEC 5.2.'!L54</f>
        <v>0</v>
      </c>
      <c r="D33" s="89">
        <f>+'OBRAZEC 5.2.'!M54</f>
        <v>0</v>
      </c>
    </row>
    <row r="34" spans="2:4" s="80" customFormat="1" ht="14.25">
      <c r="B34" s="181" t="s">
        <v>446</v>
      </c>
      <c r="C34" s="148">
        <f>+'OBRAZEC 5.2.'!L57</f>
        <v>0</v>
      </c>
      <c r="D34" s="89">
        <f>+'OBRAZEC 5.2.'!M57</f>
        <v>0</v>
      </c>
    </row>
    <row r="35" spans="2:4" s="80" customFormat="1" ht="14.25">
      <c r="B35" s="181" t="s">
        <v>510</v>
      </c>
      <c r="C35" s="148">
        <f>+'OBRAZEC 5.2.'!L63</f>
        <v>0</v>
      </c>
      <c r="D35" s="89">
        <f>+'OBRAZEC 5.2.'!M63</f>
        <v>0</v>
      </c>
    </row>
    <row r="36" spans="2:4" s="80" customFormat="1" ht="14.25">
      <c r="B36" s="181" t="s">
        <v>511</v>
      </c>
      <c r="C36" s="148">
        <f>+'OBRAZEC 5.2.'!L66</f>
        <v>0</v>
      </c>
      <c r="D36" s="89">
        <f>+'OBRAZEC 5.2.'!M66</f>
        <v>0</v>
      </c>
    </row>
    <row r="37" spans="2:4" s="80" customFormat="1" ht="14.25">
      <c r="B37" s="181" t="s">
        <v>518</v>
      </c>
      <c r="C37" s="148">
        <f>+'OBRAZEC 5.2.'!L71</f>
        <v>0</v>
      </c>
      <c r="D37" s="89">
        <f>+'OBRAZEC 5.2.'!M71</f>
        <v>0</v>
      </c>
    </row>
    <row r="38" spans="2:4" s="80" customFormat="1" ht="14.25">
      <c r="B38" s="181" t="s">
        <v>517</v>
      </c>
      <c r="C38" s="148">
        <f>+'OBRAZEC 5.2.'!L74</f>
        <v>0</v>
      </c>
      <c r="D38" s="89">
        <f>+'OBRAZEC 5.2.'!M74</f>
        <v>0</v>
      </c>
    </row>
    <row r="39" spans="2:4" s="80" customFormat="1" ht="14.25">
      <c r="B39" s="181" t="s">
        <v>451</v>
      </c>
      <c r="C39" s="148">
        <f>+'OBRAZEC 5.2.'!L78</f>
        <v>0</v>
      </c>
      <c r="D39" s="89">
        <f>+'OBRAZEC 5.2.'!M78</f>
        <v>0</v>
      </c>
    </row>
    <row r="40" spans="2:7" s="80" customFormat="1" ht="15">
      <c r="B40" s="88" t="s">
        <v>51</v>
      </c>
      <c r="C40" s="148"/>
      <c r="D40" s="89"/>
      <c r="G40" s="144"/>
    </row>
    <row r="41" spans="2:7" s="80" customFormat="1" ht="14.25">
      <c r="B41" s="181" t="s">
        <v>528</v>
      </c>
      <c r="C41" s="148">
        <f>+'OBRAZEC 5.2.'!L104</f>
        <v>0</v>
      </c>
      <c r="D41" s="89">
        <f>+'OBRAZEC 5.2.'!M104</f>
        <v>0</v>
      </c>
      <c r="G41" s="145"/>
    </row>
    <row r="42" spans="2:7" s="80" customFormat="1" ht="14.25">
      <c r="B42" s="181" t="s">
        <v>531</v>
      </c>
      <c r="C42" s="148">
        <f>+'OBRAZEC 5.2.'!L116</f>
        <v>0</v>
      </c>
      <c r="D42" s="89">
        <f>+'OBRAZEC 5.2.'!M116</f>
        <v>0</v>
      </c>
      <c r="G42" s="145"/>
    </row>
    <row r="43" spans="2:7" s="80" customFormat="1" ht="15">
      <c r="B43" s="88" t="s">
        <v>52</v>
      </c>
      <c r="C43" s="148"/>
      <c r="D43" s="89"/>
      <c r="G43" s="146"/>
    </row>
    <row r="44" spans="2:7" s="80" customFormat="1" ht="14.25">
      <c r="B44" s="182" t="s">
        <v>78</v>
      </c>
      <c r="C44" s="148">
        <f>+'OBRAZEC 5.2.'!L121</f>
        <v>0</v>
      </c>
      <c r="D44" s="89">
        <f>+'OBRAZEC 5.2.'!M121</f>
        <v>0</v>
      </c>
      <c r="G44" s="144"/>
    </row>
    <row r="45" spans="2:4" s="80" customFormat="1" ht="14.25">
      <c r="B45" s="182" t="s">
        <v>539</v>
      </c>
      <c r="C45" s="148">
        <f>+'OBRAZEC 5.2.'!L125</f>
        <v>0</v>
      </c>
      <c r="D45" s="89">
        <f>+'OBRAZEC 5.2.'!M125</f>
        <v>0</v>
      </c>
    </row>
    <row r="46" spans="2:4" s="80" customFormat="1" ht="14.25">
      <c r="B46" s="182" t="s">
        <v>43</v>
      </c>
      <c r="C46" s="148">
        <f>+'OBRAZEC 5.2.'!L128</f>
        <v>0</v>
      </c>
      <c r="D46" s="89">
        <f>+'OBRAZEC 5.2.'!M128</f>
        <v>0</v>
      </c>
    </row>
    <row r="47" spans="2:4" s="80" customFormat="1" ht="15">
      <c r="B47" s="88" t="s">
        <v>53</v>
      </c>
      <c r="C47" s="148"/>
      <c r="D47" s="89"/>
    </row>
    <row r="48" spans="2:7" s="80" customFormat="1" ht="14.25">
      <c r="B48" s="143" t="s">
        <v>53</v>
      </c>
      <c r="C48" s="148">
        <f>+'OBRAZEC 5.2.'!L193</f>
        <v>0</v>
      </c>
      <c r="D48" s="89">
        <f>+'OBRAZEC 5.2.'!M193</f>
        <v>0</v>
      </c>
      <c r="G48" s="147"/>
    </row>
    <row r="49" spans="2:7" s="80" customFormat="1" ht="15">
      <c r="B49" s="88" t="s">
        <v>54</v>
      </c>
      <c r="C49" s="148"/>
      <c r="D49" s="89"/>
      <c r="G49" s="147"/>
    </row>
    <row r="50" spans="2:4" s="80" customFormat="1" ht="14.25">
      <c r="B50" s="181" t="s">
        <v>101</v>
      </c>
      <c r="C50" s="148">
        <f>+'OBRAZEC 5.2.'!L200</f>
        <v>0</v>
      </c>
      <c r="D50" s="89">
        <f>+'OBRAZEC 5.2.'!M200</f>
        <v>0</v>
      </c>
    </row>
    <row r="51" spans="2:7" s="80" customFormat="1" ht="14.25">
      <c r="B51" s="181" t="s">
        <v>100</v>
      </c>
      <c r="C51" s="148">
        <f>+'OBRAZEC 5.2.'!L206</f>
        <v>0</v>
      </c>
      <c r="D51" s="89">
        <f>+'OBRAZEC 5.2.'!M206</f>
        <v>0</v>
      </c>
      <c r="G51" s="147"/>
    </row>
    <row r="52" spans="2:4" s="80" customFormat="1" ht="14.25">
      <c r="B52" s="181" t="s">
        <v>102</v>
      </c>
      <c r="C52" s="148">
        <f>+'OBRAZEC 5.2.'!L209</f>
        <v>0</v>
      </c>
      <c r="D52" s="89">
        <f>+'OBRAZEC 5.2.'!M209</f>
        <v>0</v>
      </c>
    </row>
    <row r="53" spans="2:4" s="80" customFormat="1" ht="14.25">
      <c r="B53" s="181" t="s">
        <v>493</v>
      </c>
      <c r="C53" s="148">
        <f>+'OBRAZEC 5.2.'!L214</f>
        <v>0</v>
      </c>
      <c r="D53" s="89">
        <f>+'OBRAZEC 5.2.'!M214</f>
        <v>0</v>
      </c>
    </row>
    <row r="54" spans="2:4" s="80" customFormat="1" ht="14.25">
      <c r="B54" s="181" t="s">
        <v>193</v>
      </c>
      <c r="C54" s="148">
        <f>+'OBRAZEC 5.2.'!L219</f>
        <v>0</v>
      </c>
      <c r="D54" s="89">
        <f>+'OBRAZEC 5.2.'!M219</f>
        <v>0</v>
      </c>
    </row>
    <row r="55" spans="2:4" s="80" customFormat="1" ht="14.25">
      <c r="B55" s="181" t="s">
        <v>333</v>
      </c>
      <c r="C55" s="148">
        <f>+'OBRAZEC 5.2.'!L231</f>
        <v>0</v>
      </c>
      <c r="D55" s="89">
        <f>+'OBRAZEC 5.2.'!M231</f>
        <v>0</v>
      </c>
    </row>
    <row r="56" spans="2:4" s="80" customFormat="1" ht="15">
      <c r="B56" s="88" t="s">
        <v>175</v>
      </c>
      <c r="C56" s="148"/>
      <c r="D56" s="89"/>
    </row>
    <row r="57" spans="2:4" s="80" customFormat="1" ht="14.25">
      <c r="B57" s="182" t="s">
        <v>512</v>
      </c>
      <c r="C57" s="148">
        <f>+'OBRAZEC 5.2.'!L238</f>
        <v>0</v>
      </c>
      <c r="D57" s="89">
        <f>+'OBRAZEC 5.2.'!M238</f>
        <v>0</v>
      </c>
    </row>
    <row r="58" spans="2:4" s="80" customFormat="1" ht="14.25">
      <c r="B58" s="182" t="s">
        <v>198</v>
      </c>
      <c r="C58" s="148">
        <f>+'OBRAZEC 5.2.'!L242</f>
        <v>0</v>
      </c>
      <c r="D58" s="89">
        <f>+'OBRAZEC 5.2.'!M242</f>
        <v>0</v>
      </c>
    </row>
    <row r="59" spans="2:4" s="80" customFormat="1" ht="14.25">
      <c r="B59" s="182" t="s">
        <v>513</v>
      </c>
      <c r="C59" s="148">
        <f>+'OBRAZEC 5.2.'!L245</f>
        <v>0</v>
      </c>
      <c r="D59" s="89">
        <f>+'OBRAZEC 5.2.'!M245</f>
        <v>0</v>
      </c>
    </row>
    <row r="60" spans="2:4" s="80" customFormat="1" ht="14.25">
      <c r="B60" s="182" t="s">
        <v>196</v>
      </c>
      <c r="C60" s="148">
        <f>+'OBRAZEC 5.2.'!L250</f>
        <v>0</v>
      </c>
      <c r="D60" s="89">
        <f>+'OBRAZEC 5.2.'!M250</f>
        <v>0</v>
      </c>
    </row>
    <row r="61" spans="2:4" s="80" customFormat="1" ht="14.25">
      <c r="B61" s="182" t="s">
        <v>197</v>
      </c>
      <c r="C61" s="148">
        <f>+'OBRAZEC 5.2.'!L254</f>
        <v>0</v>
      </c>
      <c r="D61" s="89">
        <f>+'OBRAZEC 5.2.'!M254</f>
        <v>0</v>
      </c>
    </row>
    <row r="62" spans="2:4" s="80" customFormat="1" ht="14.25">
      <c r="B62" s="182" t="s">
        <v>516</v>
      </c>
      <c r="C62" s="148">
        <f>+'OBRAZEC 5.2.'!L261</f>
        <v>0</v>
      </c>
      <c r="D62" s="89">
        <f>+'OBRAZEC 5.2.'!M261</f>
        <v>0</v>
      </c>
    </row>
    <row r="63" spans="2:4" s="80" customFormat="1" ht="14.25">
      <c r="B63" s="182" t="s">
        <v>470</v>
      </c>
      <c r="C63" s="148">
        <f>+'OBRAZEC 5.2.'!L266</f>
        <v>0</v>
      </c>
      <c r="D63" s="89">
        <f>+'OBRAZEC 5.2.'!M266</f>
        <v>0</v>
      </c>
    </row>
    <row r="64" spans="2:4" s="80" customFormat="1" ht="15">
      <c r="B64" s="88" t="s">
        <v>176</v>
      </c>
      <c r="C64" s="148"/>
      <c r="D64" s="89"/>
    </row>
    <row r="65" spans="2:4" s="80" customFormat="1" ht="14.25">
      <c r="B65" s="181" t="s">
        <v>120</v>
      </c>
      <c r="C65" s="148">
        <f>+'OBRAZEC 5.2.'!L278</f>
        <v>0</v>
      </c>
      <c r="D65" s="89">
        <f>+'OBRAZEC 5.2.'!M278</f>
        <v>0</v>
      </c>
    </row>
    <row r="66" spans="2:4" s="80" customFormat="1" ht="14.25">
      <c r="B66" s="181" t="s">
        <v>471</v>
      </c>
      <c r="C66" s="148">
        <f>+'OBRAZEC 5.2.'!L285</f>
        <v>0</v>
      </c>
      <c r="D66" s="89">
        <f>+'OBRAZEC 5.2.'!M285</f>
        <v>0</v>
      </c>
    </row>
    <row r="67" spans="2:4" s="80" customFormat="1" ht="14.25">
      <c r="B67" s="181" t="s">
        <v>496</v>
      </c>
      <c r="C67" s="148">
        <f>+'OBRAZEC 5.2.'!L292</f>
        <v>0</v>
      </c>
      <c r="D67" s="89">
        <f>+'OBRAZEC 5.2.'!M292</f>
        <v>0</v>
      </c>
    </row>
    <row r="68" spans="2:4" s="80" customFormat="1" ht="14.25">
      <c r="B68" s="181" t="s">
        <v>473</v>
      </c>
      <c r="C68" s="148">
        <f>+'OBRAZEC 5.2.'!L297</f>
        <v>0</v>
      </c>
      <c r="D68" s="89">
        <f>+'OBRAZEC 5.2.'!M297</f>
        <v>0</v>
      </c>
    </row>
    <row r="69" spans="2:4" s="80" customFormat="1" ht="14.25">
      <c r="B69" s="181" t="s">
        <v>497</v>
      </c>
      <c r="C69" s="148">
        <f>+'OBRAZEC 5.2.'!L312</f>
        <v>0</v>
      </c>
      <c r="D69" s="89">
        <f>+'OBRAZEC 5.2.'!M312</f>
        <v>0</v>
      </c>
    </row>
    <row r="70" spans="2:4" s="80" customFormat="1" ht="14.25">
      <c r="B70" s="181" t="s">
        <v>498</v>
      </c>
      <c r="C70" s="148">
        <f>+'OBRAZEC 5.2.'!L321</f>
        <v>0</v>
      </c>
      <c r="D70" s="89">
        <f>+'OBRAZEC 5.2.'!M321</f>
        <v>0</v>
      </c>
    </row>
    <row r="71" spans="2:4" s="80" customFormat="1" ht="14.25">
      <c r="B71" s="181" t="s">
        <v>476</v>
      </c>
      <c r="C71" s="148">
        <f>+'OBRAZEC 5.2.'!L325</f>
        <v>0</v>
      </c>
      <c r="D71" s="89">
        <f>+'OBRAZEC 5.2.'!M325</f>
        <v>0</v>
      </c>
    </row>
    <row r="72" spans="2:4" s="80" customFormat="1" ht="14.25">
      <c r="B72" s="181" t="s">
        <v>477</v>
      </c>
      <c r="C72" s="148">
        <f>+'OBRAZEC 5.2.'!L331</f>
        <v>0</v>
      </c>
      <c r="D72" s="89">
        <f>+'OBRAZEC 5.2.'!M331</f>
        <v>0</v>
      </c>
    </row>
    <row r="73" spans="2:4" s="80" customFormat="1" ht="14.25">
      <c r="B73" s="181" t="s">
        <v>478</v>
      </c>
      <c r="C73" s="148">
        <f>+'OBRAZEC 5.2.'!L334</f>
        <v>0</v>
      </c>
      <c r="D73" s="89">
        <f>+'OBRAZEC 5.2.'!M334</f>
        <v>0</v>
      </c>
    </row>
    <row r="74" spans="2:4" s="80" customFormat="1" ht="14.25">
      <c r="B74" s="181" t="s">
        <v>212</v>
      </c>
      <c r="C74" s="148">
        <f>+'OBRAZEC 5.2.'!L338</f>
        <v>0</v>
      </c>
      <c r="D74" s="89">
        <f>+'OBRAZEC 5.2.'!M338</f>
        <v>0</v>
      </c>
    </row>
    <row r="75" spans="2:4" s="80" customFormat="1" ht="15">
      <c r="B75" s="88" t="s">
        <v>177</v>
      </c>
      <c r="C75" s="148"/>
      <c r="D75" s="89"/>
    </row>
    <row r="76" spans="2:4" s="80" customFormat="1" ht="14.25">
      <c r="B76" s="181" t="s">
        <v>37</v>
      </c>
      <c r="C76" s="148">
        <f>+'OBRAZEC 5.2.'!L355</f>
        <v>0</v>
      </c>
      <c r="D76" s="89">
        <f>+'OBRAZEC 5.2.'!M355</f>
        <v>0</v>
      </c>
    </row>
    <row r="77" spans="2:4" s="80" customFormat="1" ht="14.25">
      <c r="B77" s="181" t="s">
        <v>146</v>
      </c>
      <c r="C77" s="148">
        <f>+'OBRAZEC 5.2.'!L360</f>
        <v>0</v>
      </c>
      <c r="D77" s="89">
        <f>+'OBRAZEC 5.2.'!M360</f>
        <v>0</v>
      </c>
    </row>
    <row r="78" spans="2:4" s="80" customFormat="1" ht="14.25">
      <c r="B78" s="181" t="s">
        <v>40</v>
      </c>
      <c r="C78" s="148">
        <f>+'OBRAZEC 5.2.'!L368</f>
        <v>0</v>
      </c>
      <c r="D78" s="89">
        <f>+'OBRAZEC 5.2.'!M368</f>
        <v>0</v>
      </c>
    </row>
    <row r="79" spans="2:4" s="80" customFormat="1" ht="14.25">
      <c r="B79" s="181" t="s">
        <v>147</v>
      </c>
      <c r="C79" s="148">
        <f>+'OBRAZEC 5.2.'!L371</f>
        <v>0</v>
      </c>
      <c r="D79" s="89">
        <f>+'OBRAZEC 5.2.'!M371</f>
        <v>0</v>
      </c>
    </row>
    <row r="80" spans="2:4" s="80" customFormat="1" ht="14.25">
      <c r="B80" s="181" t="s">
        <v>148</v>
      </c>
      <c r="C80" s="148">
        <f>+'OBRAZEC 5.2.'!L377</f>
        <v>0</v>
      </c>
      <c r="D80" s="89">
        <f>+'OBRAZEC 5.2.'!M377</f>
        <v>0</v>
      </c>
    </row>
    <row r="81" spans="2:4" s="80" customFormat="1" ht="14.25">
      <c r="B81" s="181" t="s">
        <v>519</v>
      </c>
      <c r="C81" s="148">
        <f>+'OBRAZEC 5.2.'!L381</f>
        <v>0</v>
      </c>
      <c r="D81" s="89">
        <f>+'OBRAZEC 5.2.'!M381</f>
        <v>0</v>
      </c>
    </row>
    <row r="82" spans="2:4" s="80" customFormat="1" ht="14.25">
      <c r="B82" s="181" t="s">
        <v>206</v>
      </c>
      <c r="C82" s="148">
        <f>+'OBRAZEC 5.2.'!L389</f>
        <v>0</v>
      </c>
      <c r="D82" s="89">
        <f>+'OBRAZEC 5.2.'!M389</f>
        <v>0</v>
      </c>
    </row>
    <row r="83" spans="2:4" s="80" customFormat="1" ht="14.25">
      <c r="B83" s="181" t="s">
        <v>302</v>
      </c>
      <c r="C83" s="148">
        <f>+'OBRAZEC 5.2.'!L392</f>
        <v>0</v>
      </c>
      <c r="D83" s="89">
        <f>+'OBRAZEC 5.2.'!M392</f>
        <v>0</v>
      </c>
    </row>
    <row r="84" spans="2:4" s="80" customFormat="1" ht="14.25">
      <c r="B84" s="181" t="s">
        <v>520</v>
      </c>
      <c r="C84" s="148">
        <f>+'OBRAZEC 5.2.'!L395</f>
        <v>0</v>
      </c>
      <c r="D84" s="89">
        <f>+'OBRAZEC 5.2.'!M395</f>
        <v>0</v>
      </c>
    </row>
    <row r="85" spans="2:4" s="80" customFormat="1" ht="14.25">
      <c r="B85" s="181" t="s">
        <v>521</v>
      </c>
      <c r="C85" s="148">
        <f>+'OBRAZEC 5.2.'!L401</f>
        <v>0</v>
      </c>
      <c r="D85" s="89">
        <f>+'OBRAZEC 5.2.'!M401</f>
        <v>0</v>
      </c>
    </row>
    <row r="86" spans="2:4" s="80" customFormat="1" ht="14.25">
      <c r="B86" s="181" t="s">
        <v>522</v>
      </c>
      <c r="C86" s="148">
        <f>+'OBRAZEC 5.2.'!L408</f>
        <v>0</v>
      </c>
      <c r="D86" s="89">
        <f>+'OBRAZEC 5.2.'!M408</f>
        <v>0</v>
      </c>
    </row>
    <row r="87" spans="2:4" s="80" customFormat="1" ht="14.25">
      <c r="B87" s="181" t="s">
        <v>156</v>
      </c>
      <c r="C87" s="148">
        <f>+'OBRAZEC 5.2.'!L411</f>
        <v>0</v>
      </c>
      <c r="D87" s="89">
        <f>+'OBRAZEC 5.2.'!M411</f>
        <v>0</v>
      </c>
    </row>
    <row r="88" spans="2:4" s="80" customFormat="1" ht="14.25">
      <c r="B88" s="181" t="s">
        <v>482</v>
      </c>
      <c r="C88" s="148">
        <f>+'OBRAZEC 5.2.'!L416</f>
        <v>0</v>
      </c>
      <c r="D88" s="89">
        <f>+'OBRAZEC 5.2.'!M416</f>
        <v>0</v>
      </c>
    </row>
    <row r="89" spans="2:4" s="80" customFormat="1" ht="14.25">
      <c r="B89" s="181" t="s">
        <v>483</v>
      </c>
      <c r="C89" s="148">
        <f>+'OBRAZEC 5.2.'!L419</f>
        <v>0</v>
      </c>
      <c r="D89" s="89">
        <f>+'OBRAZEC 5.2.'!M419</f>
        <v>0</v>
      </c>
    </row>
    <row r="90" spans="2:4" s="80" customFormat="1" ht="28.5">
      <c r="B90" s="182" t="s">
        <v>484</v>
      </c>
      <c r="C90" s="148">
        <f>+'OBRAZEC 5.2.'!L423</f>
        <v>0</v>
      </c>
      <c r="D90" s="89">
        <f>+'OBRAZEC 5.2.'!M423</f>
        <v>0</v>
      </c>
    </row>
    <row r="91" spans="2:4" s="80" customFormat="1" ht="14.25">
      <c r="B91" s="181" t="s">
        <v>485</v>
      </c>
      <c r="C91" s="148">
        <f>+'OBRAZEC 5.2.'!L427</f>
        <v>0</v>
      </c>
      <c r="D91" s="89">
        <f>+'OBRAZEC 5.2.'!M427</f>
        <v>0</v>
      </c>
    </row>
    <row r="92" spans="2:4" s="80" customFormat="1" ht="14.25">
      <c r="B92" s="181" t="s">
        <v>486</v>
      </c>
      <c r="C92" s="148">
        <f>+'OBRAZEC 5.2.'!L431</f>
        <v>0</v>
      </c>
      <c r="D92" s="89">
        <f>+'OBRAZEC 5.2.'!M431</f>
        <v>0</v>
      </c>
    </row>
    <row r="93" spans="2:4" s="80" customFormat="1" ht="14.25">
      <c r="B93" s="181" t="s">
        <v>487</v>
      </c>
      <c r="C93" s="148">
        <f>+'OBRAZEC 5.2.'!L435</f>
        <v>0</v>
      </c>
      <c r="D93" s="89">
        <f>+'OBRAZEC 5.2.'!M435</f>
        <v>0</v>
      </c>
    </row>
    <row r="94" spans="2:4" s="80" customFormat="1" ht="14.25">
      <c r="B94" s="181" t="s">
        <v>488</v>
      </c>
      <c r="C94" s="148">
        <f>+'OBRAZEC 5.2.'!L439</f>
        <v>0</v>
      </c>
      <c r="D94" s="89">
        <f>+'OBRAZEC 5.2.'!M439</f>
        <v>0</v>
      </c>
    </row>
    <row r="95" spans="2:4" s="80" customFormat="1" ht="14.25">
      <c r="B95" s="181" t="s">
        <v>489</v>
      </c>
      <c r="C95" s="148">
        <f>+'OBRAZEC 5.2.'!L442</f>
        <v>0</v>
      </c>
      <c r="D95" s="89">
        <f>+'OBRAZEC 5.2.'!M442</f>
        <v>0</v>
      </c>
    </row>
    <row r="96" spans="2:4" s="80" customFormat="1" ht="14.25">
      <c r="B96" s="181" t="s">
        <v>490</v>
      </c>
      <c r="C96" s="148">
        <f>+'OBRAZEC 5.2.'!L445</f>
        <v>0</v>
      </c>
      <c r="D96" s="89">
        <f>+'OBRAZEC 5.2.'!M445</f>
        <v>0</v>
      </c>
    </row>
    <row r="97" spans="2:4" s="80" customFormat="1" ht="14.25">
      <c r="B97" s="182" t="s">
        <v>527</v>
      </c>
      <c r="C97" s="148">
        <f>+'OBRAZEC 5.2.'!L453</f>
        <v>0</v>
      </c>
      <c r="D97" s="89">
        <f>+'OBRAZEC 5.2.'!M453</f>
        <v>0</v>
      </c>
    </row>
    <row r="98" spans="2:4" s="80" customFormat="1" ht="14.25">
      <c r="B98" s="181" t="s">
        <v>491</v>
      </c>
      <c r="C98" s="148">
        <f>+'OBRAZEC 5.2.'!L470</f>
        <v>0</v>
      </c>
      <c r="D98" s="89">
        <f>+'OBRAZEC 5.2.'!M470</f>
        <v>0</v>
      </c>
    </row>
    <row r="99" spans="2:4" s="80" customFormat="1" ht="14.25">
      <c r="B99" s="181" t="s">
        <v>492</v>
      </c>
      <c r="C99" s="148">
        <f>+'OBRAZEC 5.2.'!L486</f>
        <v>0</v>
      </c>
      <c r="D99" s="89">
        <f>+'OBRAZEC 5.2.'!M486</f>
        <v>0</v>
      </c>
    </row>
    <row r="100" spans="2:4" ht="15">
      <c r="B100" s="90" t="s">
        <v>15</v>
      </c>
      <c r="C100" s="95">
        <f>SUM(C21:C99)</f>
        <v>0</v>
      </c>
      <c r="D100" s="92">
        <f>SUM(D21:D99)</f>
        <v>0</v>
      </c>
    </row>
    <row r="103" spans="2:4" s="218" customFormat="1" ht="13.5" customHeight="1">
      <c r="B103" s="219" t="s">
        <v>173</v>
      </c>
      <c r="C103" s="220"/>
      <c r="D103" s="221"/>
    </row>
    <row r="104" spans="2:4" s="218" customFormat="1" ht="32.25" customHeight="1">
      <c r="B104" s="246" t="s">
        <v>174</v>
      </c>
      <c r="C104" s="247"/>
      <c r="D104" s="247"/>
    </row>
    <row r="105" spans="2:4" s="218" customFormat="1" ht="14.25" customHeight="1">
      <c r="B105" s="94"/>
      <c r="C105" s="94"/>
      <c r="D105" s="94"/>
    </row>
    <row r="106" spans="2:4" s="218" customFormat="1" ht="106.5" customHeight="1">
      <c r="B106" s="248" t="s">
        <v>525</v>
      </c>
      <c r="C106" s="247"/>
      <c r="D106" s="247"/>
    </row>
    <row r="107" spans="3:4" s="218" customFormat="1" ht="15" customHeight="1">
      <c r="C107" s="220"/>
      <c r="D107" s="221"/>
    </row>
    <row r="108" spans="2:4" s="218" customFormat="1" ht="14.25">
      <c r="B108" s="82"/>
      <c r="C108" s="222" t="s">
        <v>48</v>
      </c>
      <c r="D108" s="82"/>
    </row>
    <row r="109" spans="2:4" s="218" customFormat="1" ht="14.25">
      <c r="B109" s="82"/>
      <c r="C109" s="222"/>
      <c r="D109" s="82"/>
    </row>
    <row r="110" spans="2:4" s="218" customFormat="1" ht="14.25">
      <c r="B110" s="82"/>
      <c r="C110" s="222"/>
      <c r="D110" s="82"/>
    </row>
    <row r="111" spans="2:4" s="218" customFormat="1" ht="14.25">
      <c r="B111" s="82"/>
      <c r="C111" s="222" t="s">
        <v>49</v>
      </c>
      <c r="D111" s="82"/>
    </row>
    <row r="112" spans="2:4" s="218" customFormat="1" ht="14.25">
      <c r="B112" s="82"/>
      <c r="C112" s="82"/>
      <c r="D112" s="222"/>
    </row>
  </sheetData>
  <sheetProtection/>
  <mergeCells count="9">
    <mergeCell ref="B104:D104"/>
    <mergeCell ref="B106:D106"/>
    <mergeCell ref="B10:D10"/>
    <mergeCell ref="B11:D11"/>
    <mergeCell ref="B12:D12"/>
    <mergeCell ref="B13:D13"/>
    <mergeCell ref="B14:D14"/>
    <mergeCell ref="B15:D15"/>
    <mergeCell ref="B16:D16"/>
  </mergeCells>
  <printOptions/>
  <pageMargins left="0.75" right="0.75" top="1" bottom="1" header="0.5" footer="0.5"/>
  <pageSetup orientation="portrait" paperSize="9" scale="87" r:id="rId2"/>
  <rowBreaks count="2" manualBreakCount="2">
    <brk id="48" max="255" man="1"/>
    <brk id="92"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 Knaflic ml.</dc:creator>
  <cp:keywords/>
  <dc:description/>
  <cp:lastModifiedBy>Uporabnik sistema Windows</cp:lastModifiedBy>
  <cp:lastPrinted>2021-12-06T09:59:11Z</cp:lastPrinted>
  <dcterms:created xsi:type="dcterms:W3CDTF">2001-01-17T16:35:24Z</dcterms:created>
  <dcterms:modified xsi:type="dcterms:W3CDTF">2021-12-27T06:48:02Z</dcterms:modified>
  <cp:category/>
  <cp:version/>
  <cp:contentType/>
  <cp:contentStatus/>
</cp:coreProperties>
</file>